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39" documentId="120_S{2AC9BD13-BADA-5192-A53E-5A8FF88502F6}" xr6:coauthVersionLast="47" xr6:coauthVersionMax="47" xr10:uidLastSave="{BAB9B4A9-CC8C-461E-AA5E-19328F7C53C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<sst xmlns="http://schemas.openxmlformats.org/spreadsheetml/2006/main" count="180293" uniqueCount="39132">
  <si>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</si>
  <si>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</si>
  <si>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</si>
  <si>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</si>
  <si>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</si>
  <si>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</si>
  <si>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</si>
  <si>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</si>
  <si>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</si>
  <si>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</si>
  <si>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</si>
  <si>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</si>
  <si>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</si>
  <si>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</si>
  <si>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</si>
  <si>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</si>
  <si>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</si>
  <si>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</si>
  <si>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</si>
  <si>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</si>
  <si>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</si>
  <si>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</si>
  <si>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</si>
  <si>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</si>
  <si>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</si>
  <si>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</si>
  <si>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</si>
  <si>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</si>
  <si>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</si>
  <si>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</si>
  <si>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</si>
  <si>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</si>
  <si>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</si>
  <si>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</si>
  <si>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</si>
  <si>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</si>
  <si>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</si>
  <si>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</si>
  <si>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</si>
  <si>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</si>
  <si>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</si>
  <si>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</si>
  <si>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</si>
  <si>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</si>
  <si>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</si>
  <si>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</si>
  <si>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</si>
  <si>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</si>
  <si>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</si>
  <si>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</si>
  <si>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</si>
  <si>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</si>
  <si>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</si>
  <si>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</si>
  <si>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</si>
  <si>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</si>
  <si>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</si>
  <si>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</si>
  <si>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</si>
  <si>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</si>
  <si>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</si>
  <si>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</si>
  <si>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</si>
  <si>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</si>
  <si>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</si>
  <si>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</si>
  <si>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</si>
  <si>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</si>
  <si>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</si>
  <si>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</si>
  <si>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</si>
  <si>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</si>
  <si>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</si>
  <si>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</si>
  <si>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</si>
  <si>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</si>
  <si>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</si>
  <si>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</si>
  <si>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</si>
  <si>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</si>
  <si>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</si>
  <si>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</si>
  <si>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</si>
  <si>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</si>
  <si>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</si>
  <si>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</si>
  <si>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</si>
  <si>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</si>
  <si>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</si>
  <si>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</si>
  <si>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</si>
  <si>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</si>
  <si>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</si>
  <si>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</si>
  <si>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</si>
  <si>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</si>
  <si>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</si>
  <si>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</si>
  <si>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</si>
  <si>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</si>
  <si>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</si>
  <si>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</si>
  <si>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</si>
  <si>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</si>
  <si>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</si>
  <si>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</si>
  <si>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</si>
  <si>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</si>
  <si>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</si>
  <si>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</si>
  <si>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</si>
  <si>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</si>
  <si>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</si>
  <si>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</si>
  <si>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</si>
  <si>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</si>
  <si>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</si>
  <si>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</si>
  <si>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</si>
  <si>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</si>
  <si>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</si>
  <si>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</si>
  <si>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</si>
  <si>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</si>
  <si>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</si>
  <si>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</si>
  <si>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</si>
  <si>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</si>
  <si>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</si>
  <si>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</si>
  <si>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</si>
  <si>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</si>
  <si>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</si>
  <si>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</si>
  <si>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</si>
  <si>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</si>
  <si>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</si>
  <si>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</si>
  <si>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</si>
  <si>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</si>
  <si>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</si>
  <si>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</si>
  <si>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</si>
  <si>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</si>
  <si>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</si>
  <si>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</si>
  <si>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</si>
  <si>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</si>
  <si>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</si>
  <si>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</si>
  <si>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</si>
  <si>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</si>
  <si>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</si>
  <si>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</si>
  <si>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</si>
  <si>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</si>
  <si>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</si>
  <si>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</si>
  <si>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</si>
  <si>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</si>
  <si>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</si>
  <si>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</si>
  <si>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</si>
  <si>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</si>
  <si>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</si>
  <si>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</si>
  <si>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</si>
  <si>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</si>
  <si>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</si>
  <si>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</si>
  <si>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</si>
  <si>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</si>
  <si>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</si>
  <si>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</si>
  <si>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</si>
  <si>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</si>
  <si>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</si>
  <si>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</si>
  <si>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</si>
  <si>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</si>
  <si>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</si>
  <si>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</si>
  <si>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</si>
  <si>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</si>
  <si>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</si>
  <si>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</si>
  <si>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</si>
  <si>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</si>
  <si>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</si>
  <si>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</si>
  <si>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</si>
  <si>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</si>
  <si>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</si>
  <si>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</si>
  <si>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</si>
  <si>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</si>
  <si>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</si>
  <si>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</si>
  <si>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</si>
  <si>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</si>
  <si>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</si>
  <si>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</si>
  <si>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</si>
  <si>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</si>
  <si>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</si>
  <si>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</si>
  <si>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</si>
  <si>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</si>
  <si>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</si>
  <si>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</si>
  <si>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</si>
  <si>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</si>
  <si>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</si>
  <si>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</si>
  <si>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</si>
  <si>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</si>
  <si>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</si>
  <si>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</si>
  <si>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</si>
  <si>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</si>
  <si>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</si>
  <si>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</si>
  <si>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</si>
  <si>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</si>
  <si>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</si>
  <si>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</si>
  <si>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</si>
  <si>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</si>
  <si>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</si>
  <si>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</si>
  <si>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</si>
  <si>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</si>
  <si>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</si>
  <si>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</si>
  <si>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</si>
  <si>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</si>
  <si>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</si>
  <si>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</si>
  <si>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</si>
  <si>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</si>
  <si>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</si>
  <si>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</si>
  <si>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</si>
  <si>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</si>
  <si>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</si>
  <si>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</si>
  <si>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</si>
  <si>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</si>
  <si>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</si>
  <si>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</si>
  <si>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</si>
  <si>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</si>
  <si>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</si>
  <si>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</si>
  <si>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</si>
  <si>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</si>
  <si>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</si>
  <si>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</si>
  <si>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</si>
  <si>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</si>
  <si>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</si>
  <si>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</si>
  <si>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</si>
  <si>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</si>
  <si>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</si>
  <si>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</si>
  <si>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</si>
  <si>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</si>
  <si>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</si>
  <si>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</si>
  <si>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</si>
  <si>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</si>
  <si>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</si>
  <si>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</si>
  <si>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</si>
  <si>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</si>
  <si>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</si>
  <si>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</si>
  <si>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</si>
  <si>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</si>
  <si>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</si>
  <si>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</si>
  <si>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</si>
  <si>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</si>
  <si>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</si>
  <si>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</si>
  <si>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</si>
  <si>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</si>
  <si>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</si>
  <si>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</si>
  <si>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</si>
  <si>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</si>
  <si>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</si>
  <si>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</si>
  <si>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</si>
  <si>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</si>
  <si>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</si>
  <si>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</si>
  <si>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</si>
  <si>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</si>
  <si>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</si>
  <si>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</si>
  <si>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</si>
  <si>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</si>
  <si>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</si>
  <si>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</si>
  <si>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</si>
  <si>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</si>
  <si>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</si>
  <si>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</si>
  <si>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</si>
  <si>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</si>
  <si>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</si>
  <si>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</si>
  <si>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</si>
  <si>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</si>
  <si>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</si>
  <si>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</si>
  <si>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</si>
  <si>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</si>
  <si>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</si>
  <si>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</si>
  <si>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</si>
  <si>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</si>
  <si>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</si>
  <si>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</si>
  <si>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</si>
  <si>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</si>
  <si>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</si>
  <si>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</si>
  <si>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</si>
  <si>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</si>
  <si>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</si>
  <si>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</si>
  <si>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</si>
  <si>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</si>
  <si>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</si>
  <si>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</si>
  <si>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</si>
  <si>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</si>
  <si>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</si>
  <si>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</si>
  <si>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</si>
  <si>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</si>
  <si>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</si>
  <si>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</si>
  <si>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</si>
  <si>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</si>
  <si>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</si>
  <si>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</si>
  <si>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</si>
  <si>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</si>
  <si>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</si>
  <si>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</si>
  <si>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</si>
  <si>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</si>
  <si>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</si>
  <si>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</si>
  <si>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</si>
  <si>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</si>
  <si>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</si>
  <si>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</si>
  <si>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</si>
  <si>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</si>
  <si>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</si>
  <si>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</si>
  <si>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</si>
  <si>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</si>
  <si>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</si>
  <si>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</si>
  <si>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</si>
  <si>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</si>
  <si>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</si>
  <si>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</si>
  <si>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</si>
  <si>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</si>
  <si>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</si>
  <si>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</si>
  <si>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</si>
  <si>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</si>
  <si>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</si>
  <si>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</si>
  <si>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</si>
  <si>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</si>
  <si>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</si>
  <si>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</si>
  <si>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</si>
  <si>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</si>
  <si>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</si>
  <si>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</si>
  <si>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</si>
  <si>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</si>
  <si>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</si>
  <si>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</si>
  <si>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</si>
  <si>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</si>
  <si>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</si>
  <si>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</si>
  <si>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</si>
  <si>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</si>
  <si>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</si>
  <si>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</si>
  <si>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</si>
  <si>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</si>
  <si>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</si>
  <si>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</si>
  <si>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</si>
  <si>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</si>
  <si>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</si>
  <si>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</si>
  <si>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</si>
  <si>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</si>
  <si>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</si>
  <si>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</si>
  <si>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</si>
  <si>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</si>
  <si>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</si>
  <si>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</si>
  <si>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</si>
  <si>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</si>
  <si>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</si>
  <si>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</si>
  <si>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</si>
  <si>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</si>
  <si>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</si>
  <si>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</si>
  <si>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</si>
  <si>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</si>
  <si>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</si>
  <si>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</si>
  <si>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</si>
  <si>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</si>
  <si>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</si>
  <si>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</si>
  <si>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</si>
  <si>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</si>
  <si>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</si>
  <si>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</si>
  <si>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</si>
  <si>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</si>
  <si>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</si>
  <si>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</si>
  <si>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</si>
  <si>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</si>
  <si>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</si>
  <si>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</si>
  <si>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</si>
  <si>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</si>
  <si>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</si>
  <si>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</si>
  <si>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</si>
  <si>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</si>
  <si>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</si>
  <si>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</si>
  <si>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</si>
  <si>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</si>
  <si>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</si>
  <si>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</si>
  <si>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</si>
  <si>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</si>
  <si>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</si>
  <si>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</si>
  <si>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</si>
  <si>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</si>
  <si>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</si>
  <si>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</si>
  <si>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</si>
  <si>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</si>
  <si>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</si>
  <si>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</si>
  <si>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</si>
  <si>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</si>
  <si>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</si>
  <si>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</si>
  <si>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</si>
  <si>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</si>
  <si>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</si>
  <si>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</si>
  <si>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</si>
  <si>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</si>
  <si>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</si>
  <si>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</si>
  <si>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</si>
  <si>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</si>
  <si>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</si>
  <si>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</si>
  <si>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</si>
  <si>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</si>
  <si>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</si>
  <si>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</si>
  <si>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</si>
  <si>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</si>
  <si>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</si>
  <si>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</si>
  <si>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</si>
  <si>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</si>
  <si>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</si>
  <si>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</si>
  <si>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</si>
  <si>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</si>
  <si>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</si>
  <si>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</si>
  <si>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</si>
  <si>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</si>
  <si>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</si>
  <si>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</si>
  <si>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</si>
  <si>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</si>
  <si>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</si>
  <si>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</si>
  <si>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</si>
  <si>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</si>
  <si>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</si>
  <si>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</si>
  <si>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</si>
  <si>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</si>
  <si>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</si>
  <si>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</si>
  <si>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</si>
  <si>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</si>
  <si>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</si>
  <si>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</si>
  <si>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</si>
  <si>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</si>
  <si>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</si>
  <si>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</si>
  <si>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</si>
  <si>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</si>
  <si>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</si>
  <si>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</si>
  <si>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</si>
  <si>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</si>
  <si>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</si>
  <si>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</si>
  <si>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</si>
  <si>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</si>
  <si>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</si>
  <si>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</si>
  <si>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</si>
  <si>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</si>
  <si>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</si>
  <si>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</si>
  <si>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</si>
  <si>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</si>
  <si>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</si>
  <si>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</si>
  <si>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</si>
  <si>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</si>
  <si>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</si>
  <si>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</si>
  <si>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</si>
  <si>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</si>
  <si>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</si>
  <si>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</si>
  <si>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</si>
  <si>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</si>
  <si>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</si>
  <si>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</si>
  <si>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</si>
  <si>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</si>
  <si>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</si>
  <si>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</si>
  <si>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</si>
  <si>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</si>
  <si>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</si>
  <si>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</si>
  <si>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</si>
  <si>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</si>
  <si>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</si>
  <si>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</si>
  <si>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</si>
  <si>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</si>
  <si>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</si>
  <si>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</si>
  <si>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</si>
  <si>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</si>
  <si>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</si>
  <si>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</si>
  <si>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</si>
  <si>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</si>
  <si>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</si>
  <si>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</si>
  <si>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</si>
  <si>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</si>
  <si>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</si>
  <si>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</si>
  <si>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</si>
  <si>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</si>
  <si>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</si>
  <si>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</si>
  <si>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</si>
  <si>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</si>
  <si>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</si>
  <si>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</si>
  <si>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</si>
  <si>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</si>
  <si>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</si>
  <si>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</si>
  <si>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</si>
  <si>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</si>
  <si>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</si>
  <si>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</si>
  <si>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</si>
  <si>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</si>
  <si>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</si>
  <si>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</si>
  <si>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</si>
  <si>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</si>
  <si>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</si>
  <si>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</si>
  <si>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</si>
  <si>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</si>
  <si>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</si>
  <si>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</si>
  <si>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</si>
  <si>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</si>
  <si>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</si>
  <si>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</si>
  <si>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</si>
  <si>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</si>
  <si>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</si>
  <si>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</si>
  <si>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</si>
  <si>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</si>
  <si>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</si>
  <si>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</si>
  <si>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</si>
  <si>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</si>
  <si>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</si>
  <si>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</si>
  <si>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</si>
  <si>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</si>
  <si>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</si>
  <si>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</si>
  <si>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</si>
  <si>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</si>
  <si>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</si>
  <si>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</si>
  <si>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</si>
  <si>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</si>
  <si>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</si>
  <si>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</si>
  <si>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</si>
  <si>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</si>
  <si>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</si>
  <si>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</si>
  <si>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</si>
  <si>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</si>
  <si>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</si>
  <si>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</si>
  <si>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</si>
  <si>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</si>
  <si>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</si>
  <si>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</si>
  <si>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</si>
  <si>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</si>
  <si>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</si>
  <si>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</si>
  <si>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</si>
  <si>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</si>
  <si>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</si>
  <si>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</si>
  <si>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</si>
  <si>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</si>
  <si>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</si>
  <si>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</si>
  <si>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</si>
  <si>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</si>
  <si>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</si>
  <si>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</si>
  <si>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</si>
  <si>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</si>
  <si>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</si>
  <si>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</si>
  <si>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</si>
  <si>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</si>
  <si>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</si>
  <si>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</si>
  <si>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</si>
  <si>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</si>
  <si>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</si>
  <si>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</si>
  <si>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</si>
  <si>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</si>
  <si>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</si>
  <si>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</si>
  <si>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</si>
  <si>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</si>
  <si>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</si>
  <si>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</si>
  <si>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</si>
  <si>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</si>
  <si>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</si>
  <si>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</si>
  <si>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</si>
  <si>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</si>
  <si>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</si>
  <si>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</si>
  <si>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</si>
  <si>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</si>
  <si>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</si>
  <si>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</si>
  <si>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</si>
  <si>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</si>
  <si>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</si>
  <si>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</si>
  <si>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</si>
  <si>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</si>
  <si>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</si>
  <si>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</si>
  <si>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</si>
  <si>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</si>
  <si>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</si>
  <si>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</si>
  <si>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</si>
  <si>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</si>
  <si>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</si>
  <si>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</si>
  <si>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</si>
  <si>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</si>
  <si>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</si>
  <si>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</si>
  <si>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</si>
  <si>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</si>
  <si>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</si>
  <si>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</si>
  <si>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</si>
  <si>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</si>
  <si>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</si>
  <si>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</si>
  <si>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</si>
  <si>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</si>
  <si>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</si>
  <si>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</si>
  <si>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</si>
  <si>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</si>
  <si>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</si>
  <si>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</si>
  <si>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</si>
  <si>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</si>
  <si>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</si>
  <si>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</si>
  <si>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</si>
  <si>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</si>
  <si>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</si>
  <si>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</si>
  <si>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</si>
  <si>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</si>
  <si>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</si>
  <si>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</si>
  <si>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</si>
  <si>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</si>
  <si>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</si>
  <si>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</si>
  <si>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</si>
  <si>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</si>
  <si>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</si>
  <si>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</si>
  <si>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</si>
  <si>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</si>
  <si>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</si>
  <si>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</si>
  <si>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</si>
  <si>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</si>
  <si>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</si>
  <si>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</si>
  <si>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</si>
  <si>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</si>
  <si>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</si>
  <si>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</si>
  <si>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</si>
  <si>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</si>
  <si>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</si>
  <si>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</si>
  <si>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</si>
  <si>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</si>
  <si>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</si>
  <si>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</si>
  <si>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</si>
  <si>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</si>
  <si>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</si>
  <si>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</si>
  <si>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</si>
  <si>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</si>
  <si>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</si>
  <si>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</si>
  <si>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</si>
  <si>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</si>
  <si>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</si>
  <si>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</si>
  <si>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</si>
  <si>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</si>
  <si>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</si>
  <si>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</si>
  <si>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</si>
  <si>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</si>
  <si>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</si>
  <si>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</si>
  <si>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</si>
  <si>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</si>
  <si>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</si>
  <si>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</si>
  <si>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</si>
  <si>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</si>
  <si>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</si>
  <si>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</si>
  <si>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</si>
  <si>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</si>
  <si>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</si>
  <si>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</si>
  <si>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</si>
  <si>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</si>
  <si>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</si>
  <si>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</si>
  <si>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</si>
  <si>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</si>
  <si>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</si>
  <si>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</si>
  <si>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</si>
  <si>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</si>
  <si>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</si>
  <si>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</si>
  <si>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</si>
  <si>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</si>
  <si>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</si>
  <si>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</si>
  <si>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</si>
  <si>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</si>
  <si>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</si>
  <si>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</si>
  <si>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</si>
  <si>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</si>
  <si>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</si>
  <si>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</si>
  <si>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</si>
  <si>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</si>
  <si>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</si>
  <si>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</si>
  <si>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</si>
  <si>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</si>
  <si>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</si>
  <si>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</si>
  <si>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</si>
  <si>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</si>
  <si>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</si>
  <si>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</si>
  <si>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</si>
  <si>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</si>
  <si>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</si>
  <si>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</si>
  <si>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</si>
  <si>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</si>
  <si>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</si>
  <si>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</si>
  <si>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</si>
  <si>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</si>
  <si>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</si>
  <si>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</si>
  <si>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</si>
  <si>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</si>
  <si>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</si>
  <si>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</si>
  <si>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</si>
  <si>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</si>
  <si>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</si>
  <si>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</si>
  <si>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</si>
  <si>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</si>
  <si>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</si>
  <si>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</si>
  <si>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</si>
  <si>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</si>
  <si>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</si>
  <si>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</si>
  <si>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</si>
  <si>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</si>
  <si>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</si>
  <si>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</si>
  <si>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</si>
  <si>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</si>
  <si>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</si>
  <si>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</si>
  <si>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</si>
  <si>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</si>
  <si>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</si>
  <si>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</si>
  <si>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</si>
  <si>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</si>
  <si>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</si>
  <si>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</si>
  <si>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</si>
  <si>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</si>
  <si>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</si>
  <si>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</si>
  <si>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</si>
  <si>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</si>
  <si>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</si>
  <si>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</si>
  <si>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</si>
  <si>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</si>
  <si>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</si>
  <si>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</si>
  <si>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</si>
  <si>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</si>
  <si>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</si>
  <si>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</si>
  <si>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</si>
  <si>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</si>
  <si>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</si>
  <si>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</si>
  <si>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</si>
  <si>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</si>
  <si>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</si>
  <si>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</si>
  <si>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</si>
  <si>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</si>
  <si>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</si>
  <si>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</si>
  <si>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</si>
  <si>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</si>
  <si>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</si>
  <si>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</si>
  <si>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</si>
  <si>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</si>
  <si>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</si>
  <si>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</si>
  <si>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</si>
  <si>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</si>
  <si>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</si>
  <si>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</si>
  <si>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</si>
  <si>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</si>
  <si>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</si>
  <si>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</si>
  <si>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</si>
  <si>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</si>
  <si>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</si>
  <si>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</si>
  <si>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</si>
  <si>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</si>
  <si>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</si>
  <si>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</si>
  <si>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</si>
  <si>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</si>
  <si>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</si>
  <si>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</si>
  <si>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</si>
  <si>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</si>
  <si>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</si>
  <si>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</si>
  <si>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</si>
  <si>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</si>
  <si>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</si>
  <si>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</si>
  <si>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</si>
  <si>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</si>
  <si>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</si>
  <si>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</si>
  <si>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</si>
  <si>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</si>
  <si>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</si>
  <si>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</si>
  <si>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</si>
  <si>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</si>
  <si>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</si>
  <si>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</si>
  <si>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</si>
  <si>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</si>
  <si>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</si>
  <si>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</si>
  <si>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</si>
  <si>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</si>
  <si>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</si>
  <si>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</si>
  <si>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</si>
  <si>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</si>
  <si>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</si>
  <si>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</si>
  <si>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</si>
  <si>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</si>
  <si>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</si>
  <si>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</si>
  <si>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</si>
  <si>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</si>
  <si>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</si>
  <si>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</si>
  <si>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</si>
  <si>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</si>
  <si>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</si>
  <si>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</si>
  <si>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</si>
  <si>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</si>
  <si>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</si>
  <si>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</si>
  <si>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</si>
  <si>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</si>
  <si>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</si>
  <si>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</si>
  <si>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</si>
  <si>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</si>
  <si>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</si>
  <si>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</si>
  <si>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</si>
  <si>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</si>
  <si>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</si>
  <si>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</si>
  <si>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</si>
  <si>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</si>
  <si>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</si>
  <si>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</si>
  <si>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</si>
  <si>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</si>
  <si>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</si>
  <si>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</si>
  <si>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</si>
  <si>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</si>
  <si>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</si>
  <si>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</si>
  <si>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</si>
  <si>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</si>
  <si>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</si>
  <si>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</si>
  <si>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</si>
  <si>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</si>
  <si>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</si>
  <si>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</si>
  <si>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</si>
  <si>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</si>
  <si>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</si>
  <si>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</si>
  <si>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</si>
  <si>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</si>
  <si>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</si>
  <si>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</si>
  <si>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</si>
  <si>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</si>
  <si>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</si>
  <si>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</si>
  <si>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</si>
  <si>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</si>
  <si>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</si>
  <si>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</si>
  <si>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</si>
  <si>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</si>
  <si>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</si>
  <si>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</si>
  <si>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</si>
  <si>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</si>
  <si>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</si>
  <si>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</si>
  <si>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</si>
  <si>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</si>
  <si>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</si>
  <si>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</si>
  <si>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</si>
  <si>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</si>
  <si>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</si>
  <si>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</si>
  <si>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</si>
  <si>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</si>
  <si>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</si>
  <si>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</si>
  <si>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</si>
  <si>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</si>
  <si>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</si>
  <si>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</si>
  <si>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</si>
  <si>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</si>
  <si>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</si>
  <si>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</si>
  <si>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</si>
  <si>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</si>
  <si>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</si>
  <si>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</si>
  <si>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</si>
  <si>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</si>
  <si>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</si>
  <si>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</si>
  <si>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</si>
  <si>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</si>
  <si>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</si>
  <si>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</si>
  <si>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</si>
  <si>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</si>
  <si>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</si>
  <si>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</si>
  <si>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</si>
  <si>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</si>
  <si>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</si>
  <si>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</si>
  <si>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</si>
  <si>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</si>
  <si>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</si>
  <si>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</si>
  <si>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</si>
  <si>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</si>
  <si>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</si>
  <si>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</si>
  <si>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</si>
  <si>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</si>
  <si>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</si>
  <si>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</si>
  <si>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</si>
  <si>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</si>
  <si>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</si>
  <si>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</si>
  <si>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</si>
  <si>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</si>
  <si>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</si>
  <si>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</si>
  <si>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</si>
  <si>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</si>
  <si>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</si>
  <si>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</si>
  <si>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</si>
  <si>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</si>
  <si>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</si>
  <si>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</si>
  <si>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</si>
  <si>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</si>
  <si>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</si>
  <si>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</si>
  <si>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</si>
  <si>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</si>
  <si>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</si>
  <si>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</si>
  <si>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</si>
  <si>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</si>
  <si>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</si>
  <si>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</si>
  <si>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</si>
  <si>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</si>
  <si>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</si>
  <si>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</si>
  <si>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</si>
  <si>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</si>
  <si>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</si>
  <si>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</si>
  <si>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</si>
  <si>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</si>
  <si>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</si>
  <si>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</si>
  <si>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</si>
  <si>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</si>
  <si>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</si>
  <si>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</si>
  <si>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</si>
  <si>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</si>
  <si>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</si>
  <si>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</si>
  <si>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</si>
  <si>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</si>
  <si>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</si>
  <si>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</si>
  <si>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</si>
  <si>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</si>
  <si>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</si>
  <si>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</si>
  <si>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</si>
  <si>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</si>
  <si>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</si>
  <si>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</si>
  <si>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</si>
  <si>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</si>
  <si>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</si>
  <si>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</si>
  <si>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</si>
  <si>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</si>
  <si>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</si>
  <si>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</si>
  <si>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</si>
  <si>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</si>
  <si>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</si>
  <si>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</si>
  <si>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</si>
  <si>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</si>
  <si>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</si>
  <si>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</si>
  <si>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</si>
  <si>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</si>
  <si>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</si>
  <si>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</si>
  <si>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</si>
  <si>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</si>
  <si>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</si>
  <si>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</si>
  <si>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</si>
  <si>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</si>
  <si>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</si>
  <si>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</si>
  <si>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</si>
  <si>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</si>
  <si>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</si>
  <si>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</si>
  <si>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</si>
  <si>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</si>
  <si>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</si>
  <si>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</si>
  <si>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</si>
  <si>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</si>
  <si>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</si>
  <si>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</si>
  <si>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</si>
  <si>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</si>
  <si>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</si>
  <si>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</si>
  <si>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</si>
  <si>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</si>
  <si>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</si>
  <si>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</si>
  <si>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</si>
  <si>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</si>
  <si>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</si>
  <si>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</si>
  <si>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</si>
  <si>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</si>
  <si>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</si>
  <si>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</si>
  <si>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</si>
  <si>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</si>
  <si>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</si>
  <si>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</si>
  <si>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</si>
  <si>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</si>
  <si>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</si>
  <si>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</si>
  <si>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</si>
  <si>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</si>
  <si>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</si>
  <si>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</si>
  <si>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</si>
  <si>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</si>
  <si>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</si>
  <si>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</si>
  <si>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</si>
  <si>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</si>
  <si>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</si>
  <si>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</si>
  <si>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</si>
  <si>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</si>
  <si>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</si>
  <si>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</si>
  <si>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</si>
  <si>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</si>
  <si>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</si>
  <si>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</si>
  <si>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</si>
  <si>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</si>
  <si>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</si>
  <si>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</si>
  <si>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</si>
  <si>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</si>
  <si>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</si>
  <si>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</si>
  <si>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</si>
  <si>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</si>
  <si>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</si>
  <si>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</si>
  <si>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</si>
  <si>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</si>
  <si>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</si>
  <si>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</si>
  <si>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</si>
  <si>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</si>
  <si>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</si>
  <si>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</si>
  <si>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</si>
  <si>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</si>
  <si>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</si>
  <si>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</si>
  <si>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</si>
  <si>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</si>
  <si>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</si>
  <si>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</si>
  <si>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</si>
  <si>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</si>
  <si>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</si>
  <si>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</si>
  <si>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</si>
  <si>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</si>
  <si>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</si>
  <si>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</si>
  <si>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</si>
  <si>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</si>
  <si>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</si>
  <si>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</si>
  <si>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</si>
  <si>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</si>
  <si>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</si>
  <si>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</si>
  <si>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</si>
  <si>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</si>
  <si>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</si>
  <si>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</si>
  <si>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</si>
  <si>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</si>
  <si>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</si>
  <si>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</si>
  <si>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</si>
  <si>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</si>
  <si>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</si>
  <si>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</si>
  <si>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</si>
  <si>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</si>
  <si>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</si>
  <si>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</si>
  <si>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</si>
  <si>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</si>
  <si>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</si>
  <si>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</si>
  <si>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</si>
  <si>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</si>
  <si>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</si>
  <si>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</si>
  <si>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</si>
  <si>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</si>
  <si>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</si>
  <si>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</si>
  <si>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</si>
  <si>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</si>
  <si>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</si>
  <si>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</si>
  <si>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</si>
  <si>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</si>
  <si>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</si>
  <si>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</si>
  <si>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</si>
  <si>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</si>
  <si>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</si>
  <si>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</si>
  <si>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</si>
  <si>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</si>
  <si>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</si>
  <si>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</si>
  <si>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</si>
  <si>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</si>
  <si>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</si>
  <si>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</si>
  <si>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</si>
  <si>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</si>
  <si>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</si>
  <si>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</si>
  <si>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</si>
  <si>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</si>
  <si>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</si>
  <si>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</si>
  <si>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</si>
  <si>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</si>
  <si>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</si>
  <si>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</si>
  <si>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</si>
  <si>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</si>
  <si>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</si>
  <si>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</si>
  <si>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</si>
  <si>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</si>
  <si>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</si>
  <si>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</si>
  <si>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</si>
  <si>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</si>
  <si>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</si>
  <si>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</si>
  <si>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</si>
  <si>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</si>
  <si>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</si>
  <si>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</si>
  <si>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</si>
  <si>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</si>
  <si>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</si>
  <si>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</si>
  <si>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</si>
  <si>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</si>
  <si>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</si>
  <si>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</si>
  <si>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</si>
  <si>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</si>
  <si>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</si>
  <si>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</si>
  <si>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</si>
  <si>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</si>
  <si>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</si>
  <si>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</si>
  <si>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</si>
  <si>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</si>
  <si>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</si>
  <si>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</si>
  <si>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</si>
  <si>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</si>
  <si>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</si>
  <si>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</si>
  <si>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</si>
  <si>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</si>
  <si>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</si>
  <si>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</si>
  <si>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</si>
  <si>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</si>
  <si>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</si>
  <si>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</si>
  <si>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</si>
  <si>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</si>
  <si>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</si>
  <si>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</si>
  <si>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</si>
  <si>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</si>
  <si>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</si>
  <si>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</si>
  <si>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</si>
  <si>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</si>
  <si>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</si>
  <si>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</si>
  <si>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</si>
  <si>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</si>
  <si>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</si>
  <si>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</si>
  <si>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</si>
  <si>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</si>
  <si>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</si>
  <si>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</si>
  <si>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</si>
  <si>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</si>
  <si>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</si>
  <si>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</si>
  <si>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</si>
  <si>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</si>
  <si>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</si>
  <si>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</si>
  <si>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</si>
  <si>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</si>
  <si>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</si>
  <si>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</si>
  <si>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</si>
  <si>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</si>
  <si>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</si>
  <si>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</si>
  <si>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</si>
  <si>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</si>
  <si>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</si>
  <si>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</si>
  <si>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</si>
  <si>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</si>
  <si>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</si>
  <si>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</si>
  <si>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</si>
  <si>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</si>
  <si>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</si>
  <si>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</si>
  <si>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</si>
  <si>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</si>
  <si>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</si>
  <si>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</si>
  <si>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</si>
  <si>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</si>
  <si>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</si>
  <si>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</si>
  <si>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</si>
  <si>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</si>
  <si>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</si>
  <si>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</si>
  <si>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</si>
  <si>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</si>
  <si>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</si>
  <si>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</si>
  <si>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</si>
  <si>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</si>
  <si>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</si>
  <si>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</si>
  <si>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</si>
  <si>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</si>
  <si>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</si>
  <si>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</si>
  <si>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</si>
  <si>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</si>
  <si>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</si>
  <si>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</si>
  <si>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</si>
  <si>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</si>
  <si>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</si>
  <si>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</si>
  <si>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</si>
  <si>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</si>
  <si>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</si>
  <si>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</si>
  <si>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</si>
  <si>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</si>
  <si>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</si>
  <si>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</si>
  <si>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</si>
  <si>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</si>
  <si>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</si>
  <si>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</si>
  <si>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</si>
  <si>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</si>
  <si>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</si>
  <si>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</si>
  <si>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</si>
  <si>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</si>
  <si>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</si>
  <si>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</si>
  <si>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</si>
  <si>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</si>
  <si>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</si>
  <si>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</si>
  <si>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</si>
  <si>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</si>
  <si>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</si>
  <si>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</si>
  <si>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</si>
  <si>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</si>
  <si>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</si>
  <si>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</si>
  <si>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</si>
  <si>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</si>
  <si>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</si>
  <si>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</si>
  <si>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</si>
  <si>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</si>
  <si>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</si>
  <si>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</si>
  <si>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</si>
  <si>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</si>
  <si>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</si>
  <si>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</si>
  <si>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</si>
  <si>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</si>
  <si>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</si>
  <si>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</si>
  <si>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</si>
  <si>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</si>
  <si>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</si>
  <si>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</si>
  <si>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</si>
  <si>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</si>
  <si>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</si>
  <si>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</si>
  <si>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</si>
  <si>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</si>
  <si>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</si>
  <si>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</si>
  <si>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</si>
  <si>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</si>
  <si>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</si>
  <si>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</si>
  <si>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</si>
  <si>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</si>
  <si>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</si>
  <si>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</si>
  <si>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</si>
  <si>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</si>
  <si>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</si>
  <si>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</si>
  <si>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</si>
  <si>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</si>
  <si>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</si>
  <si>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</si>
  <si>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</si>
  <si>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</si>
  <si>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</si>
  <si>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</si>
  <si>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</si>
  <si>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</si>
  <si>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</si>
  <si>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</si>
  <si>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</si>
  <si>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</si>
  <si>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</si>
  <si>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</si>
  <si>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</si>
  <si>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</si>
  <si>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</si>
  <si>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</si>
  <si>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</si>
  <si>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</si>
  <si>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</si>
  <si>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</si>
  <si>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</si>
  <si>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</si>
  <si>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</si>
  <si>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</si>
  <si>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</si>
  <si>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</si>
  <si>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</si>
  <si>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</si>
  <si>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</si>
  <si>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</si>
  <si>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</si>
  <si>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</si>
  <si>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</si>
  <si>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</si>
  <si>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</si>
  <si>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</si>
  <si>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</si>
  <si>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</si>
  <si>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</si>
  <si>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</si>
  <si>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</si>
  <si>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</si>
  <si>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</si>
  <si>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</si>
  <si>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</si>
  <si>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</si>
  <si>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</si>
  <si>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</si>
  <si>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</si>
  <si>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</si>
  <si>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</si>
  <si>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</si>
  <si>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</si>
  <si>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</si>
  <si>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</si>
  <si>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</si>
  <si>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</si>
  <si>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</si>
  <si>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</si>
  <si>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</si>
  <si>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</si>
  <si>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</si>
  <si>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</si>
  <si>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</si>
  <si>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</si>
  <si>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</si>
  <si>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</si>
  <si>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</si>
  <si>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</si>
  <si>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</si>
  <si>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</si>
  <si>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</si>
  <si>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</si>
  <si>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</si>
  <si>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</si>
  <si>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</si>
  <si>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</si>
  <si>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</si>
  <si>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</si>
  <si>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</si>
  <si>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</si>
  <si>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</si>
  <si>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</si>
  <si>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</si>
  <si>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</si>
  <si>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</si>
  <si>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</si>
  <si>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</si>
  <si>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</si>
  <si>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</si>
  <si>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</si>
  <si>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</si>
  <si>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</si>
  <si>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</si>
  <si>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</si>
  <si>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</si>
  <si>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</si>
  <si>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</si>
  <si>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</si>
  <si>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</si>
  <si>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</si>
  <si>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</si>
  <si>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</si>
  <si>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</si>
  <si>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</si>
  <si>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</si>
  <si>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</si>
  <si>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</si>
  <si>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</si>
  <si>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</si>
  <si>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</si>
  <si>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</si>
  <si>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</si>
  <si>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</si>
  <si>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</si>
  <si>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</si>
  <si>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</si>
  <si>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</si>
  <si>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</si>
  <si>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</si>
  <si>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</si>
  <si>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</si>
  <si>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</si>
  <si>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</si>
  <si>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</si>
  <si>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</si>
  <si>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</si>
  <si>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</si>
  <si>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</si>
  <si>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</si>
  <si>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</si>
  <si>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</si>
  <si>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</si>
  <si>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</si>
  <si>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</si>
  <si>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</si>
  <si>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</si>
  <si>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</si>
  <si>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</si>
  <si>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</si>
  <si>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</si>
  <si>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</si>
  <si>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</si>
  <si>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</si>
  <si>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</si>
  <si>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</si>
  <si>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</si>
  <si>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</si>
  <si>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</si>
  <si>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</si>
  <si>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</si>
  <si>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</si>
  <si>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</si>
  <si>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</si>
  <si>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</si>
  <si>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</si>
  <si>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</si>
  <si>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</si>
  <si>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</si>
  <si>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</si>
  <si>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</si>
  <si>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</si>
  <si>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</si>
  <si>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</si>
  <si>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</si>
  <si>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</si>
  <si>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</si>
  <si>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</si>
  <si>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</si>
  <si>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</si>
  <si>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</si>
  <si>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</si>
  <si>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</si>
  <si>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</si>
  <si>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</si>
  <si>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</si>
  <si>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</si>
  <si>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</si>
  <si>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</si>
  <si>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</si>
  <si>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</si>
  <si>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</si>
  <si>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</si>
  <si>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</si>
  <si>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</si>
  <si>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</si>
  <si>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</si>
  <si>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</si>
  <si>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</si>
  <si>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</si>
  <si>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</si>
  <si>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</si>
  <si>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</si>
  <si>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</si>
  <si>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</si>
  <si>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</si>
  <si>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</si>
  <si>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</si>
  <si>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</si>
  <si>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</si>
  <si>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</si>
  <si>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</si>
  <si>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</si>
  <si>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</si>
  <si>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</si>
  <si>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</si>
  <si>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</si>
  <si>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</si>
  <si>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</si>
  <si>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</si>
  <si>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</si>
  <si>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</si>
  <si>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</si>
  <si>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</si>
  <si>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</si>
  <si>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</si>
  <si>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</si>
  <si>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</si>
  <si>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</si>
  <si>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</si>
  <si>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</si>
  <si>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</si>
  <si>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</si>
  <si>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</si>
  <si>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</si>
  <si>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</si>
  <si>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</si>
  <si>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</si>
  <si>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</si>
  <si>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</si>
  <si>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</si>
  <si>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</si>
  <si>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</si>
  <si>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</si>
  <si>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</si>
  <si>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</si>
  <si>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</si>
  <si>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</si>
  <si>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</si>
  <si>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</si>
  <si>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</si>
  <si>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</si>
  <si>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</si>
  <si>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</si>
  <si>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</si>
  <si>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</si>
  <si>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</si>
  <si>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</si>
  <si>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</si>
  <si>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</si>
  <si>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</si>
  <si>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</si>
  <si>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</si>
  <si>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</si>
  <si>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</si>
  <si>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</si>
  <si>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</si>
  <si>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</si>
  <si>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</si>
  <si>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</si>
  <si>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</si>
  <si>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</si>
  <si>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</si>
  <si>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</si>
  <si>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</si>
  <si>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</si>
  <si>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</si>
  <si>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</si>
  <si>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</si>
  <si>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</si>
  <si>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</si>
  <si>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</si>
  <si>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</si>
  <si>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</si>
  <si>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</si>
  <si>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</si>
  <si>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</si>
  <si>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</si>
  <si>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</si>
  <si>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</si>
  <si>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</si>
  <si>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</si>
  <si>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</si>
  <si>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</si>
  <si>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</si>
  <si>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</si>
  <si>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</si>
  <si>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</si>
  <si>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</si>
  <si>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</si>
  <si>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</si>
  <si>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</si>
  <si>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</si>
  <si>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</si>
  <si>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</si>
  <si>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</si>
  <si>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</si>
  <si>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</si>
  <si>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</si>
  <si>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</si>
  <si>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</si>
  <si>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</si>
  <si>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</si>
  <si>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</si>
  <si>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</si>
  <si>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</si>
  <si>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</si>
  <si>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</si>
  <si>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</si>
  <si>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</si>
  <si>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</si>
  <si>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</si>
  <si>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</si>
  <si>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</si>
  <si>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</si>
  <si>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</si>
  <si>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</si>
  <si>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</si>
  <si>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</si>
  <si>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</si>
  <si>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</si>
  <si>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</si>
  <si>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</si>
  <si>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</si>
  <si>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</si>
  <si>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</si>
  <si>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</si>
  <si>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</si>
  <si>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</si>
  <si>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</si>
  <si>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</si>
  <si>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</si>
  <si>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</si>
  <si>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</si>
  <si>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</si>
  <si>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</si>
  <si>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</si>
  <si>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</si>
  <si>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</si>
  <si>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</si>
  <si>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</si>
  <si>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</si>
  <si>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</si>
  <si>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</si>
  <si>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</si>
  <si>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</si>
  <si>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</si>
  <si>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</si>
  <si>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</si>
  <si>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</si>
  <si>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</si>
  <si>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</si>
  <si>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</si>
  <si>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</si>
  <si>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</si>
  <si>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</si>
  <si>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</si>
  <si>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</si>
  <si>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</si>
  <si>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</si>
  <si>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</si>
  <si>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</si>
  <si>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</si>
  <si>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</si>
  <si>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</si>
  <si>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</si>
  <si>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</si>
  <si>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</si>
  <si>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</si>
  <si>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</si>
  <si>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</si>
  <si>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</si>
  <si>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</si>
  <si>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</si>
  <si>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</si>
  <si>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</si>
  <si>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</si>
  <si>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</si>
  <si>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</si>
  <si>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</si>
  <si>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</si>
  <si>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</si>
  <si>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</si>
  <si>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</si>
  <si>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</si>
  <si>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</si>
  <si>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</si>
  <si>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</si>
  <si>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</si>
  <si>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</si>
  <si>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</si>
  <si>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</si>
  <si>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</si>
  <si>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</si>
  <si>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</si>
  <si>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</si>
  <si>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</si>
  <si>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</si>
  <si>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</si>
  <si>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</si>
  <si>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</si>
  <si>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</si>
  <si>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</si>
  <si>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</si>
  <si>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</si>
  <si>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</si>
  <si>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</si>
  <si>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</si>
  <si>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</si>
  <si>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</si>
  <si>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</si>
  <si>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</si>
  <si>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</si>
  <si>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</si>
  <si>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</si>
  <si>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</si>
  <si>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</si>
  <si>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</si>
  <si>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</si>
  <si>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</si>
  <si>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</si>
  <si>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</si>
  <si>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</si>
  <si>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</si>
  <si>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</si>
  <si>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</si>
  <si>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</si>
  <si>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</si>
  <si>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</si>
  <si>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</si>
  <si>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</si>
  <si>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</si>
  <si>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</si>
  <si>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</si>
  <si>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</si>
  <si>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</si>
  <si>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</si>
  <si>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</si>
  <si>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</si>
  <si>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</si>
  <si>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</si>
  <si>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</si>
  <si>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</si>
  <si>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</si>
  <si>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</si>
  <si>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</si>
  <si>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</si>
  <si>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</si>
  <si>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</si>
  <si>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</si>
  <si>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</si>
  <si>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</si>
  <si>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</si>
  <si>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</si>
  <si>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</si>
  <si>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</si>
  <si>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</si>
  <si>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</si>
  <si>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</si>
  <si>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</si>
  <si>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</si>
  <si>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</si>
  <si>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</si>
  <si>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</si>
  <si>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</si>
  <si>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</si>
  <si>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</si>
  <si>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</si>
  <si>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</si>
  <si>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</si>
  <si>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</si>
  <si>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</si>
  <si>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</si>
  <si>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</si>
  <si>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</si>
  <si>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</si>
  <si>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</si>
  <si>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</si>
  <si>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</si>
  <si>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</si>
  <si>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</si>
  <si>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</si>
  <si>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</si>
  <si>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</si>
  <si>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</si>
  <si>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</si>
  <si>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</si>
  <si>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</si>
  <si>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</si>
  <si>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</si>
  <si>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</si>
  <si>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</si>
  <si>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</si>
  <si>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</si>
  <si>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</si>
  <si>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</si>
  <si>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</si>
  <si>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</si>
  <si>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</si>
  <si>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</si>
  <si>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</si>
  <si>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</si>
  <si>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</si>
  <si>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</si>
  <si>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</si>
  <si>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</si>
  <si>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</si>
  <si>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</si>
  <si>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</si>
  <si>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</si>
  <si>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</si>
  <si>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</si>
  <si>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</si>
  <si>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</si>
  <si>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</si>
  <si>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</si>
  <si>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</si>
  <si>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</si>
  <si>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</si>
  <si>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</si>
  <si>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</si>
  <si>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</si>
  <si>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</si>
  <si>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</si>
  <si>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</si>
  <si>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</si>
  <si>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</si>
  <si>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</si>
  <si>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</si>
  <si>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</si>
  <si>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</si>
  <si>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</si>
  <si>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</si>
  <si>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</si>
  <si>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</si>
  <si>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</si>
  <si>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</si>
  <si>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</si>
  <si>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</si>
  <si>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</si>
  <si>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</si>
  <si>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</si>
  <si>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</si>
  <si>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</si>
  <si>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</si>
  <si>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</si>
  <si>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</si>
  <si>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</si>
  <si>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</si>
  <si>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</si>
  <si>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</si>
  <si>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</si>
  <si>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</si>
  <si>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</si>
  <si>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</si>
  <si>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</si>
  <si>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</si>
  <si>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</si>
  <si>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</si>
  <si>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</si>
  <si>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</si>
  <si>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</si>
  <si>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</si>
  <si>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</si>
  <si>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</si>
  <si>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</si>
  <si>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</si>
  <si>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</si>
  <si>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</si>
  <si>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</si>
  <si>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</si>
  <si>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</si>
  <si>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</si>
  <si>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</si>
  <si>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</si>
  <si>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</si>
  <si>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</si>
  <si>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</si>
  <si>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</si>
  <si>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</si>
  <si>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</si>
  <si>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</si>
  <si>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</si>
  <si>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</si>
  <si>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</si>
  <si>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</si>
  <si>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</si>
  <si>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</si>
  <si>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</si>
  <si>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</si>
  <si>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</si>
  <si>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</si>
  <si>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</si>
  <si>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</si>
  <si>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</si>
  <si>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</si>
  <si>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</si>
  <si>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</si>
  <si>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</si>
  <si>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</si>
  <si>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</si>
  <si>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</si>
  <si>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</si>
  <si>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</si>
  <si>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</si>
  <si>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</si>
  <si>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</si>
  <si>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</si>
  <si>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</si>
  <si>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</si>
  <si>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</si>
  <si>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</si>
  <si>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</si>
  <si>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</si>
  <si>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</si>
  <si>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</si>
  <si>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</si>
  <si>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</si>
  <si>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</si>
  <si>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</si>
  <si>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</si>
  <si>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</si>
  <si>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</si>
  <si>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</si>
  <si>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</si>
  <si>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</si>
  <si>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</si>
  <si>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</si>
  <si>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</si>
  <si>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</si>
  <si>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</si>
  <si>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</si>
  <si>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</si>
  <si>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</si>
  <si>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</si>
  <si>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</si>
  <si>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</si>
  <si>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</si>
  <si>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</si>
  <si>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</si>
  <si>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</si>
  <si>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</si>
  <si>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</si>
  <si>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</si>
  <si>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</si>
  <si>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</si>
  <si>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</si>
  <si>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</si>
  <si>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</si>
  <si>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</si>
  <si>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</si>
  <si>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</si>
  <si>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</si>
  <si>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</si>
  <si>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</si>
  <si>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</si>
  <si>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</si>
  <si>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</si>
  <si>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</si>
  <si>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</si>
  <si>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</si>
  <si>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</si>
  <si>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</si>
  <si>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</si>
  <si>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</si>
  <si>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</si>
  <si>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</si>
  <si>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</si>
  <si>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</si>
  <si>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</si>
  <si>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</si>
  <si>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</si>
  <si>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</si>
  <si>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</si>
  <si>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</si>
  <si>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</si>
  <si>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</si>
  <si>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</si>
  <si>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</si>
  <si>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</si>
  <si>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</si>
  <si>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</si>
  <si>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</si>
  <si>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</si>
  <si>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</si>
  <si>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</si>
  <si>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</si>
  <si>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</si>
  <si>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</si>
  <si>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</si>
  <si>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</si>
  <si>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</si>
  <si>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</si>
  <si>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</si>
  <si>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</si>
  <si>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</si>
  <si>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</si>
  <si>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</si>
  <si>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</si>
  <si>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</si>
  <si>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</si>
  <si>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</si>
  <si>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</si>
  <si>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</si>
  <si>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</si>
  <si>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</si>
  <si>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</si>
  <si>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</si>
  <si>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</si>
  <si>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</si>
  <si>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</si>
  <si>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</si>
  <si>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</si>
  <si>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</si>
  <si>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</si>
  <si>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</si>
  <si>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</si>
  <si>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</si>
  <si>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</si>
  <si>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</si>
  <si>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</si>
  <si>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</si>
  <si>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</si>
  <si>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</si>
  <si>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</si>
  <si>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</si>
  <si>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</si>
  <si>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</si>
  <si>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</si>
  <si>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</si>
  <si>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</si>
  <si>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</si>
  <si>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</si>
  <si>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</si>
  <si>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</si>
  <si>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</si>
  <si>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</si>
  <si>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</si>
  <si>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</si>
  <si>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</si>
  <si>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</si>
  <si>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</si>
  <si>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</si>
  <si>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</si>
  <si>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</si>
  <si>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</si>
  <si>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</si>
  <si>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</si>
  <si>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</si>
  <si>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</si>
  <si>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</si>
  <si>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</si>
  <si>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</si>
  <si>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</si>
  <si>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</si>
  <si>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</si>
  <si>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</si>
  <si>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</si>
  <si>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</si>
  <si>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</si>
  <si>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</si>
  <si>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</si>
  <si>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</si>
  <si>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</si>
  <si>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</si>
  <si>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</si>
  <si>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</si>
  <si>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</si>
  <si>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</si>
  <si>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</si>
  <si>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</si>
  <si>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</si>
  <si>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</si>
  <si>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</si>
  <si>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</si>
  <si>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</si>
  <si>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</si>
  <si>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</si>
  <si>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</si>
  <si>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</si>
  <si>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</si>
  <si>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</si>
  <si>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</si>
  <si>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</si>
  <si>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</si>
  <si>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</si>
  <si>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</si>
  <si>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</si>
  <si>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</si>
  <si>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</si>
  <si>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</si>
  <si>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</si>
  <si>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</si>
  <si>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</si>
  <si>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</si>
  <si>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</si>
  <si>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</si>
  <si>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</si>
  <si>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</si>
  <si>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</si>
  <si>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</si>
  <si>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</si>
  <si>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</si>
  <si>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</si>
  <si>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</si>
  <si>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</si>
  <si>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</si>
  <si>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</si>
  <si>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</si>
  <si>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</si>
  <si>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</si>
  <si>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</si>
  <si>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</si>
  <si>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</si>
  <si>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</si>
  <si>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</si>
  <si>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</si>
  <si>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</si>
  <si>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</si>
  <si>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</si>
  <si>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</si>
  <si>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</si>
  <si>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</si>
  <si>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</si>
  <si>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</si>
  <si>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</si>
  <si>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</si>
  <si>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</si>
  <si>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</si>
  <si>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</si>
  <si>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</si>
  <si>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</si>
  <si>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</si>
  <si>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</si>
  <si>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</si>
  <si>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</si>
  <si>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</si>
  <si>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</si>
  <si>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</si>
  <si>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</si>
  <si>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</si>
  <si>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</si>
  <si>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</si>
  <si>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</si>
  <si>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</si>
  <si>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</si>
  <si>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</si>
  <si>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</si>
  <si>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</si>
  <si>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</si>
  <si>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</si>
  <si>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</si>
  <si>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</si>
  <si>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</si>
  <si>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</si>
  <si>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</si>
  <si>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</si>
  <si>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</si>
  <si>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</si>
  <si>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</si>
  <si>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</si>
  <si>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</si>
  <si>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</si>
  <si>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</si>
  <si>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</si>
  <si>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</si>
  <si>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</si>
  <si>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</si>
  <si>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</si>
  <si>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</si>
  <si>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</si>
  <si>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</si>
  <si>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</si>
  <si>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</si>
  <si>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</si>
  <si>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</si>
  <si>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</si>
  <si>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</si>
  <si>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</si>
  <si>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</si>
  <si>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</si>
  <si>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</si>
  <si>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</si>
  <si>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</si>
  <si>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</si>
  <si>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</si>
  <si>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</si>
  <si>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</si>
  <si>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</si>
  <si>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</si>
  <si>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</si>
  <si>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</si>
  <si>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</si>
  <si>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</si>
  <si>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</si>
  <si>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</si>
  <si>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</si>
  <si>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</si>
  <si>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</si>
  <si>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</si>
  <si>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</si>
  <si>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</si>
  <si>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</si>
  <si>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</si>
  <si>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</si>
  <si>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</si>
  <si>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</si>
  <si>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</si>
  <si>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</si>
  <si>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</si>
  <si>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</si>
  <si>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</si>
  <si>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</si>
  <si>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</si>
  <si>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</si>
  <si>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</si>
  <si>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</si>
  <si>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</si>
  <si>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</si>
  <si>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</si>
  <si>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</si>
  <si>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</si>
  <si>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</si>
  <si>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</si>
  <si>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</si>
  <si>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</si>
  <si>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</si>
  <si>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</si>
  <si>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</si>
  <si>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</si>
  <si>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</si>
  <si>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</si>
  <si>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</si>
  <si>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</si>
  <si>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</si>
  <si>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</si>
  <si>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</si>
  <si>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</si>
  <si>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</si>
  <si>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</si>
  <si>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</si>
  <si>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</si>
  <si>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</si>
  <si>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</si>
  <si>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</si>
  <si>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</si>
  <si>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</si>
  <si>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</si>
  <si>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</si>
  <si>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</si>
  <si>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</si>
  <si>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</si>
  <si>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</si>
  <si>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</si>
  <si>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</si>
  <si>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</si>
  <si>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</si>
  <si>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</si>
  <si>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</si>
  <si>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</si>
  <si>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</si>
  <si>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</si>
  <si>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</si>
  <si>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</si>
  <si>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</si>
  <si>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</si>
  <si>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</si>
  <si>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</si>
  <si>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</si>
  <si>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</si>
  <si>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</si>
  <si>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</si>
  <si>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</si>
  <si>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</si>
  <si>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</si>
  <si>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</si>
  <si>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</si>
  <si>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</si>
  <si>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</si>
  <si>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</si>
  <si>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</si>
  <si>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</si>
  <si>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</si>
  <si>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</si>
  <si>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</si>
  <si>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</si>
  <si>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</si>
  <si>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</si>
  <si>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</si>
  <si>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</si>
  <si>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</si>
  <si>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</si>
  <si>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</si>
  <si>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</si>
  <si>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</si>
  <si>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</si>
  <si>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</si>
  <si>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</si>
  <si>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</si>
  <si>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</si>
  <si>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</si>
  <si>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</si>
  <si>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</si>
  <si>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</si>
  <si>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</si>
  <si>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</si>
  <si>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</si>
  <si>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</si>
  <si>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</si>
  <si>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</si>
  <si>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</si>
  <si>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</si>
  <si>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</si>
  <si>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</si>
  <si>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</si>
  <si>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</si>
  <si>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</si>
  <si>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</si>
  <si>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</si>
  <si>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</si>
  <si>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</si>
  <si>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</si>
  <si>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</si>
  <si>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</si>
  <si>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</si>
  <si>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</si>
  <si>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</si>
  <si>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</si>
  <si>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</si>
  <si>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</si>
  <si>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</si>
  <si>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</si>
  <si>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</si>
  <si>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</si>
  <si>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</si>
  <si>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</si>
  <si>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</si>
  <si>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</si>
  <si>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</si>
  <si>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</si>
  <si>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</si>
  <si>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</si>
  <si>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</si>
  <si>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</si>
  <si>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</si>
  <si>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</si>
  <si>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</si>
  <si>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</si>
  <si>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</si>
  <si>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</si>
  <si>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</si>
  <si>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</si>
  <si>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</si>
  <si>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</si>
  <si>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</si>
  <si>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</si>
  <si>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</si>
  <si>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</si>
  <si>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</si>
  <si>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</si>
  <si>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</si>
  <si>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</si>
  <si>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</si>
  <si>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</si>
  <si>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</si>
  <si>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</si>
  <si>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</si>
  <si>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</si>
  <si>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</si>
  <si>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</si>
  <si>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</si>
  <si>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</si>
  <si>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</si>
  <si>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</si>
  <si>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</si>
  <si>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</si>
  <si>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</si>
  <si>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</si>
  <si>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</si>
  <si>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</si>
  <si>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</si>
  <si>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</si>
  <si>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</si>
  <si>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</si>
  <si>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</si>
  <si>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</si>
  <si>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</si>
  <si>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</si>
  <si>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</si>
  <si>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</si>
  <si>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</si>
  <si>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</si>
  <si>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</si>
  <si>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</si>
  <si>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</si>
  <si>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</si>
  <si>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</si>
  <si>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</si>
  <si>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</si>
  <si>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</si>
  <si>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</si>
  <si>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</si>
  <si>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</si>
  <si>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</si>
  <si>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</si>
  <si>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</si>
  <si>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</si>
  <si>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</si>
  <si>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</si>
  <si>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</si>
  <si>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</si>
  <si>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</si>
  <si>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</si>
  <si>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</si>
  <si>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</si>
  <si>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</si>
  <si>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</si>
  <si>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</si>
  <si>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</si>
  <si>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</si>
  <si>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</si>
  <si>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</si>
  <si>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</si>
  <si>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</si>
  <si>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</si>
  <si>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</si>
  <si>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</si>
  <si>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</si>
  <si>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</si>
  <si>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</si>
  <si>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</si>
  <si>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</si>
  <si>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</si>
  <si>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</si>
  <si>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</si>
  <si>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</si>
  <si>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</si>
  <si>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</si>
  <si>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</si>
  <si>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</si>
  <si>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</si>
  <si>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</si>
  <si>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</si>
  <si>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</si>
  <si>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</si>
  <si>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</si>
  <si>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</si>
  <si>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</si>
  <si>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</si>
  <si>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</si>
  <si>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</si>
  <si>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</si>
  <si>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</si>
  <si>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</si>
  <si>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</si>
  <si>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</si>
  <si>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</si>
  <si>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</si>
  <si>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</si>
  <si>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</si>
  <si>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</si>
  <si>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</si>
  <si>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</si>
  <si>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</si>
  <si>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</si>
  <si>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</si>
  <si>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</si>
  <si>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</si>
  <si>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</si>
  <si>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</si>
  <si>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</si>
  <si>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</si>
  <si>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</si>
  <si>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</si>
  <si>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</si>
  <si>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</si>
  <si>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</si>
  <si>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</si>
  <si>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</si>
  <si>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</si>
  <si>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</si>
  <si>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</si>
  <si>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</si>
  <si>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</si>
  <si>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</si>
  <si>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</si>
  <si>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</si>
  <si>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</si>
  <si>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</si>
  <si>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</si>
  <si>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</si>
  <si>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</si>
  <si>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</si>
  <si>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</si>
  <si>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</si>
  <si>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</si>
  <si>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</si>
  <si>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</si>
  <si>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</si>
  <si>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</si>
  <si>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</si>
  <si>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</si>
  <si>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</si>
  <si>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</si>
  <si>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</si>
  <si>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</si>
  <si>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</si>
  <si>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</si>
  <si>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</si>
  <si>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</si>
  <si>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</si>
  <si>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</si>
  <si>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</si>
  <si>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</si>
  <si>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</si>
  <si>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</si>
  <si>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</si>
  <si>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</si>
  <si>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</si>
  <si>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</si>
  <si>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</si>
  <si>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</si>
  <si>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</si>
  <si>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</si>
  <si>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</si>
  <si>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</si>
  <si>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</si>
  <si>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</si>
  <si>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</si>
  <si>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</si>
  <si>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</si>
  <si>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</si>
  <si>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</si>
  <si>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</si>
  <si>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</si>
  <si>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</si>
  <si>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</si>
  <si>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</si>
  <si>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</si>
  <si>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</si>
  <si>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</si>
  <si>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</si>
  <si>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</si>
  <si>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</si>
  <si>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</si>
  <si>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</si>
  <si>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</si>
  <si>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</si>
  <si>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</si>
  <si>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</si>
  <si>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</si>
  <si>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</si>
  <si>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</si>
  <si>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</si>
  <si>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</si>
  <si>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</si>
  <si>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</si>
  <si>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</si>
  <si>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</si>
  <si>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</si>
  <si>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</si>
  <si>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</si>
  <si>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</si>
  <si>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</si>
  <si>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</si>
  <si>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</si>
  <si>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</si>
  <si>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</si>
  <si>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</si>
  <si>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</si>
  <si>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</si>
  <si>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</si>
  <si>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</si>
  <si>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</si>
  <si>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</si>
  <si>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</si>
  <si>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</si>
  <si>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</si>
  <si>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</si>
  <si>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</si>
  <si>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</si>
  <si>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</si>
  <si>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</si>
  <si>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</si>
  <si>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</si>
  <si>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</si>
  <si>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</si>
  <si>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</si>
  <si>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</si>
  <si>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</si>
  <si>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</si>
  <si>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</si>
  <si>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</si>
  <si>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</si>
  <si>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</si>
  <si>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</si>
  <si>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</si>
  <si>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</si>
  <si>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</si>
  <si>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</si>
  <si>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</si>
  <si>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</si>
  <si>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</si>
  <si>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</si>
  <si>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</si>
  <si>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</si>
  <si>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</si>
  <si>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</si>
  <si>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</si>
  <si>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</si>
  <si>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</si>
  <si>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</si>
  <si>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</si>
  <si>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</si>
  <si>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</si>
  <si>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</si>
  <si>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</si>
  <si>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</si>
  <si>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</si>
  <si>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</si>
  <si>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</si>
  <si>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</si>
  <si>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</si>
  <si>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</si>
  <si>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</si>
  <si>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</si>
  <si>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</si>
  <si>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</si>
  <si>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</si>
  <si>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</si>
  <si>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</si>
  <si>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</si>
  <si>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</si>
  <si>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</si>
  <si>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</si>
  <si>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</si>
  <si>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</si>
  <si>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</si>
  <si>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</si>
  <si>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</si>
  <si>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</si>
  <si>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</si>
  <si>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</si>
  <si>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</si>
  <si>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</si>
  <si>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</si>
  <si>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</si>
  <si>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</si>
  <si>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</si>
  <si>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</si>
  <si>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</si>
  <si>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</si>
  <si>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</si>
  <si>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</si>
  <si>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</si>
  <si>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</si>
  <si>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</si>
  <si>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</si>
  <si>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</si>
  <si>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</si>
  <si>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</si>
  <si>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</si>
  <si>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</si>
  <si>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</si>
  <si>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</si>
  <si>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</si>
  <si>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</si>
  <si>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</si>
  <si>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</si>
  <si>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</si>
  <si>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</si>
  <si>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</si>
  <si>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</si>
  <si>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</si>
  <si>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</si>
  <si>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</si>
  <si>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</si>
  <si>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</si>
  <si>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</si>
  <si>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</si>
  <si>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</si>
  <si>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</si>
  <si>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</si>
  <si>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</si>
  <si>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</si>
  <si>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</si>
  <si>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</si>
  <si>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</si>
  <si>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</si>
  <si>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</si>
  <si>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</si>
  <si>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</si>
  <si>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</si>
  <si>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</si>
  <si>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</si>
  <si>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</si>
  <si>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</si>
  <si>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</si>
  <si>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</si>
  <si>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</si>
  <si>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</si>
  <si>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</si>
  <si>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</si>
  <si>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</si>
  <si>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</si>
  <si>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</si>
  <si>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</si>
  <si>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</si>
  <si>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</si>
  <si>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</si>
  <si>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</si>
  <si>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</si>
  <si>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</si>
  <si>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</si>
  <si>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</si>
  <si>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</si>
  <si>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</si>
  <si>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</si>
  <si>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</si>
  <si>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</si>
  <si>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</si>
  <si>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</si>
  <si>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</si>
  <si>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</si>
  <si>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</si>
  <si>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</si>
  <si>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</si>
  <si>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</si>
  <si>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</si>
  <si>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</si>
  <si>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</si>
  <si>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</si>
  <si>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</si>
  <si>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</si>
  <si>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</si>
  <si>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</si>
  <si>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</si>
  <si>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</si>
  <si>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</si>
  <si>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</si>
  <si>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</si>
  <si>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</si>
  <si>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</si>
  <si>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</si>
  <si>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</si>
  <si>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</si>
  <si>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</si>
  <si>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</si>
  <si>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</si>
  <si>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</si>
  <si>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</si>
  <si>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</si>
  <si>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</si>
  <si>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</si>
  <si>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</si>
  <si>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</si>
  <si>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</si>
  <si>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</si>
  <si>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</si>
  <si>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</si>
  <si>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</si>
  <si>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</si>
  <si>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</si>
  <si>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</si>
  <si>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</si>
  <si>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</si>
  <si>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</si>
  <si>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</si>
  <si>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</si>
  <si>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</si>
  <si>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</si>
  <si>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</si>
  <si>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</si>
  <si>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</si>
  <si>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</si>
  <si>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</si>
  <si>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</si>
  <si>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</si>
  <si>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</si>
  <si>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</si>
  <si>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</si>
  <si>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</si>
  <si>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</si>
  <si>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</si>
  <si>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</si>
  <si>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</si>
  <si>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</si>
  <si>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</si>
  <si>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</si>
  <si>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</si>
  <si>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</si>
  <si>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</si>
  <si>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</si>
  <si>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</si>
  <si>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</si>
  <si>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</si>
  <si>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</si>
  <si>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</si>
  <si>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</si>
  <si>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</si>
  <si>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</si>
  <si>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</si>
  <si>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</si>
  <si>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</si>
  <si>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</si>
  <si>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</si>
  <si>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</si>
  <si>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</si>
  <si>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</si>
  <si>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</si>
  <si>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</si>
  <si>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</si>
  <si>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</si>
  <si>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</si>
  <si>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</si>
  <si>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</si>
  <si>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</si>
  <si>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</si>
  <si>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</si>
  <si>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</si>
  <si>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</si>
  <si>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</si>
  <si>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</si>
  <si>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</si>
  <si>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</si>
  <si>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</si>
  <si>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</si>
  <si>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</si>
  <si>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</si>
  <si>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</si>
  <si>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</si>
  <si>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</si>
  <si>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</si>
  <si>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</si>
  <si>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</si>
  <si>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</si>
  <si>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</si>
  <si>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</si>
  <si>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</si>
  <si>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</si>
  <si>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</si>
  <si>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</si>
  <si>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</si>
  <si>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</si>
  <si>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</si>
  <si>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</si>
  <si>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</si>
  <si>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</si>
  <si>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</si>
  <si>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</si>
  <si>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</si>
  <si>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</si>
  <si>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</si>
  <si>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</si>
  <si>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</si>
  <si>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</si>
  <si>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</si>
  <si>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</si>
  <si>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</si>
  <si>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</si>
  <si>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</si>
  <si>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</si>
  <si>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</si>
  <si>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</si>
  <si>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</si>
  <si>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</si>
  <si>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</si>
  <si>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</si>
  <si>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</si>
  <si>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</si>
  <si>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</si>
  <si>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</si>
  <si>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</si>
  <si>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</si>
  <si>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</si>
  <si>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</si>
  <si>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</si>
  <si>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</si>
  <si>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</si>
  <si>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</si>
  <si>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</si>
  <si>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</si>
  <si>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</si>
  <si>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</si>
  <si>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</si>
  <si>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</si>
  <si>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</si>
  <si>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</si>
  <si>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</si>
  <si>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</si>
  <si>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</si>
  <si>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</si>
  <si>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</si>
  <si>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</si>
  <si>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</si>
  <si>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</si>
  <si>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</si>
  <si>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</si>
  <si>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</si>
  <si>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</si>
  <si>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</si>
  <si>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</si>
  <si>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</si>
  <si>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</si>
  <si>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</si>
  <si>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</si>
  <si>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</si>
  <si>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</si>
  <si>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</si>
  <si>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</si>
  <si>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</si>
  <si>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</si>
  <si>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</si>
  <si>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</si>
  <si>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</si>
  <si>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</si>
  <si>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</si>
  <si>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</si>
  <si>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</si>
  <si>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</si>
  <si>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</si>
  <si>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</si>
  <si>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</si>
  <si>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</si>
  <si>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</si>
  <si>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</si>
  <si>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</si>
  <si>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</si>
  <si>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</si>
  <si>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</si>
  <si>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</si>
  <si>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</si>
  <si>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</si>
  <si>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</si>
  <si>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</si>
  <si>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</si>
  <si>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</si>
  <si>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</si>
  <si>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</si>
  <si>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</si>
  <si>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</si>
  <si>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</si>
  <si>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</si>
  <si>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</si>
  <si>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</si>
  <si>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</si>
  <si>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</si>
  <si>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</si>
  <si>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</si>
  <si>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</si>
  <si>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</si>
  <si>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</si>
  <si>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</si>
  <si>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</si>
  <si>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</si>
  <si>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</si>
  <si>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</si>
  <si>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</si>
  <si>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</si>
  <si>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</si>
  <si>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</si>
  <si>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</si>
  <si>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</si>
  <si>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</si>
  <si>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</si>
  <si>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</si>
  <si>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</si>
  <si>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</si>
  <si>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</si>
  <si>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</si>
  <si>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</si>
  <si>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</si>
  <si>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</si>
  <si>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</si>
  <si>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</si>
  <si>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</si>
  <si>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</si>
  <si>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</si>
  <si>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</si>
  <si>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</si>
  <si>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</si>
  <si>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</si>
  <si>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</si>
  <si>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</si>
  <si>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</si>
  <si>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</si>
  <si>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</si>
  <si>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</si>
  <si>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</si>
  <si>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</si>
  <si>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</si>
  <si>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</si>
  <si>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</si>
  <si>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</si>
  <si>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</si>
  <si>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</si>
  <si>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</si>
  <si>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</si>
  <si>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</si>
  <si>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</si>
  <si>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</si>
  <si>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</si>
  <si>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</si>
  <si>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</si>
  <si>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</si>
  <si>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</si>
  <si>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</si>
  <si>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</si>
  <si>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</si>
  <si>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</si>
  <si>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</si>
  <si>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</si>
  <si>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</si>
  <si>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</si>
  <si>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</si>
  <si>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</si>
  <si>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</si>
  <si>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</si>
  <si>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</si>
  <si>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</si>
  <si>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</si>
  <si>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</si>
  <si>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</si>
  <si>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</si>
  <si>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</si>
  <si>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</si>
  <si>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</si>
  <si>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</si>
  <si>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</si>
  <si>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</si>
  <si>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</si>
  <si>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</si>
  <si>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</si>
  <si>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</si>
  <si>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</si>
  <si>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</si>
  <si>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</si>
  <si>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</si>
  <si>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</si>
  <si>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</si>
  <si>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</si>
  <si>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</si>
  <si>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</si>
  <si>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</si>
  <si>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</si>
  <si>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</si>
  <si>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</si>
  <si>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</si>
  <si>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</si>
  <si>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</si>
  <si>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</si>
  <si>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</si>
  <si>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</si>
  <si>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</si>
  <si>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</si>
  <si>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</si>
  <si>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</si>
  <si>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</si>
  <si>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</si>
  <si>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</si>
  <si>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</si>
  <si>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</si>
  <si>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</si>
  <si>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</si>
  <si>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</si>
  <si>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</si>
  <si>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</si>
  <si>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</si>
  <si>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</si>
  <si>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</si>
  <si>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</si>
  <si>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</si>
  <si>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</si>
  <si>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</si>
  <si>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</si>
  <si>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</si>
  <si>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</si>
  <si>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</si>
  <si>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</si>
  <si>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</si>
  <si>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</si>
  <si>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</si>
  <si>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</si>
  <si>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</si>
  <si>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</si>
  <si>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</si>
  <si>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</si>
  <si>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</si>
  <si>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</si>
  <si>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</si>
  <si>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</si>
  <si>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</si>
  <si>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</si>
  <si>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</si>
  <si>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</si>
  <si>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</si>
  <si>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</si>
  <si>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</si>
  <si>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</si>
  <si>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</si>
  <si>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</si>
  <si>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</si>
  <si>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</si>
  <si>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</si>
  <si>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</si>
  <si>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</si>
  <si>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</si>
  <si>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</si>
  <si>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</si>
  <si>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</si>
  <si>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</si>
  <si>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</si>
  <si>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</si>
  <si>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</si>
  <si>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</si>
  <si>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</si>
  <si>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</si>
  <si>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</si>
  <si>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</si>
  <si>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</si>
  <si>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</si>
  <si>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</si>
  <si>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</si>
  <si>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</si>
  <si>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</si>
  <si>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</si>
  <si>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</si>
  <si>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</si>
  <si>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</si>
  <si>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</si>
  <si>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</si>
  <si>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</si>
  <si>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</si>
  <si>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</si>
  <si>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</si>
  <si>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</si>
  <si>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</si>
  <si>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</si>
  <si>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</si>
  <si>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</si>
  <si>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</si>
  <si>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</si>
  <si>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</si>
  <si>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</si>
  <si>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</si>
  <si>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</si>
  <si>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</si>
  <si>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</si>
  <si>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</si>
  <si>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</si>
  <si>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</si>
  <si>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</si>
  <si>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</si>
  <si>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</si>
  <si>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</si>
  <si>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</si>
  <si>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</si>
  <si>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</si>
  <si>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</si>
  <si>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</si>
  <si>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</si>
  <si>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</si>
  <si>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</si>
  <si>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</si>
  <si>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</si>
  <si>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</si>
  <si>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</si>
  <si>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</si>
  <si>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</si>
  <si>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</si>
  <si>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</si>
  <si>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</si>
  <si>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</si>
  <si>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</si>
  <si>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</si>
  <si>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</si>
  <si>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</si>
  <si>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</si>
  <si>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</si>
  <si>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</si>
  <si>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</si>
  <si>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</si>
  <si>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</si>
  <si>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</si>
  <si>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</si>
  <si>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</si>
  <si>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</si>
  <si>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</si>
  <si>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</si>
  <si>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</si>
  <si>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</si>
  <si>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</si>
  <si>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</si>
  <si>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</si>
  <si>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</si>
  <si>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</si>
  <si>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</si>
  <si>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</si>
  <si>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</si>
  <si>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</si>
  <si>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</si>
  <si>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</si>
  <si>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</si>
  <si>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</si>
  <si>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</si>
  <si>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</si>
  <si>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</si>
  <si>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</si>
  <si>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</si>
  <si>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</si>
  <si>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</si>
  <si>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</si>
  <si>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</si>
  <si>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</si>
  <si>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</si>
  <si>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</si>
  <si>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</si>
  <si>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</si>
  <si>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</si>
  <si>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</si>
  <si>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</si>
  <si>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</si>
  <si>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</si>
  <si>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</si>
  <si>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</si>
  <si>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</si>
  <si>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</si>
  <si>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</si>
  <si>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</si>
  <si>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</si>
  <si>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</si>
  <si>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</si>
  <si>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</si>
  <si>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</si>
  <si>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</si>
  <si>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</si>
  <si>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</si>
  <si>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</si>
  <si>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</si>
  <si>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</si>
  <si>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</si>
  <si>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</si>
  <si>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</si>
  <si>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</si>
  <si>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</si>
  <si>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</si>
  <si>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</si>
  <si>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</si>
  <si>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</si>
  <si>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</si>
  <si>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</si>
  <si>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</si>
  <si>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</si>
  <si>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</si>
  <si>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</si>
  <si>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</si>
  <si>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</si>
  <si>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</si>
  <si>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</si>
  <si>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</si>
  <si>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</si>
  <si>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</si>
  <si>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</si>
  <si>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</si>
  <si>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</si>
  <si>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</si>
  <si>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</si>
  <si>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</si>
  <si>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</si>
  <si>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</si>
  <si>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</si>
  <si>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</si>
  <si>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</si>
  <si>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</si>
  <si>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</si>
  <si>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</si>
  <si>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</si>
  <si>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</si>
  <si>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</si>
  <si>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</si>
  <si>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</si>
  <si>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</si>
  <si>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</si>
  <si>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</si>
  <si>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</si>
  <si>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</si>
  <si>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</si>
  <si>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</si>
  <si>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</si>
  <si>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</si>
  <si>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</si>
  <si>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</si>
  <si>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</si>
  <si>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</si>
  <si>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</si>
  <si>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</si>
  <si>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</si>
  <si>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</si>
  <si>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</si>
  <si>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</si>
  <si>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</si>
  <si>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</si>
  <si>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</si>
  <si>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</si>
  <si>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</si>
  <si>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</si>
  <si>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</si>
  <si>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</si>
  <si>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</si>
  <si>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</si>
  <si>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</si>
  <si>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</si>
  <si>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</si>
  <si>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</si>
  <si>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</si>
  <si>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</si>
  <si>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</si>
  <si>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</si>
  <si>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</si>
  <si>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</si>
  <si>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</si>
  <si>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</si>
  <si>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</si>
  <si>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</si>
  <si>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</si>
  <si>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</si>
  <si>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</si>
  <si>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</si>
  <si>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</si>
  <si>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</si>
  <si>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</si>
  <si>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</si>
  <si>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</si>
  <si>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</si>
  <si>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</si>
  <si>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</si>
  <si>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</si>
  <si>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</si>
  <si>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</si>
  <si>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</si>
  <si>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</si>
  <si>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</si>
  <si>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</si>
  <si>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</si>
  <si>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</si>
  <si>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</si>
  <si>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</si>
  <si>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</si>
  <si>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</si>
  <si>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</si>
  <si>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</si>
  <si>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</si>
  <si>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</si>
  <si>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</si>
  <si>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</si>
  <si>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</si>
  <si>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</si>
  <si>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</si>
  <si>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</si>
  <si>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</si>
  <si>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</si>
  <si>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</si>
  <si>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</si>
  <si>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</si>
  <si>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</si>
  <si>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</si>
  <si>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</si>
  <si>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</si>
  <si>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</si>
  <si>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</si>
  <si>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</si>
  <si>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</si>
  <si>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</si>
  <si>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</si>
  <si>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</si>
  <si>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</si>
  <si>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</si>
  <si>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</si>
  <si>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</si>
  <si>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</si>
  <si>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</si>
  <si>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</si>
  <si>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</si>
  <si>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</si>
  <si>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</si>
  <si>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</si>
  <si>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</si>
  <si>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</si>
  <si>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</si>
  <si>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</si>
  <si>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</si>
  <si>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</si>
  <si>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</si>
  <si>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</si>
  <si>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</si>
  <si>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</si>
  <si>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</si>
  <si>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</si>
  <si>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</si>
  <si>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</si>
  <si>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</si>
  <si>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</si>
  <si>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</si>
  <si>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</si>
  <si>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</si>
  <si>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</si>
  <si>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</si>
  <si>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</si>
  <si>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</si>
  <si>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</si>
  <si>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</si>
  <si>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</si>
  <si>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</si>
  <si>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</si>
  <si>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</si>
  <si>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</si>
  <si>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</si>
  <si>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</si>
  <si>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</si>
  <si>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</si>
  <si>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</si>
  <si>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</si>
  <si>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</si>
  <si>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</si>
  <si>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</si>
  <si>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</si>
  <si>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</si>
  <si>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</si>
  <si>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</si>
  <si>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</si>
  <si>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</si>
  <si>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</si>
  <si>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</si>
  <si>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</si>
  <si>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</si>
  <si>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</si>
  <si>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</si>
  <si>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</si>
  <si>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</si>
  <si>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</si>
  <si>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</si>
  <si>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</si>
  <si>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</si>
  <si>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</si>
  <si>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</si>
  <si>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</si>
  <si>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</si>
  <si>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</si>
  <si>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</si>
  <si>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</si>
  <si>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</si>
  <si>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</si>
  <si>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</si>
  <si>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</si>
  <si>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</si>
  <si>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</si>
  <si>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</si>
  <si>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</si>
  <si>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</si>
  <si>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</si>
  <si>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</si>
  <si>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</si>
  <si>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</si>
  <si>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</si>
  <si>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</si>
  <si>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</si>
  <si>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</si>
  <si>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</si>
  <si>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</si>
  <si>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</si>
  <si>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</si>
  <si>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</si>
  <si>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</si>
  <si>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</si>
  <si>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</si>
  <si>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</si>
  <si>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</si>
  <si>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</si>
  <si>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</si>
  <si>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</si>
  <si>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</si>
  <si>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</si>
  <si>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</si>
  <si>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</si>
  <si>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</si>
  <si>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</si>
  <si>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</si>
  <si>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</si>
  <si>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</si>
  <si>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</si>
  <si>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</si>
  <si>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</si>
  <si>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</si>
  <si>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</si>
  <si>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</si>
  <si>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</si>
  <si>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</si>
  <si>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</si>
  <si>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</si>
  <si>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</si>
  <si>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</si>
  <si>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</si>
  <si>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</si>
  <si>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</si>
  <si>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</si>
  <si>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</si>
  <si>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</si>
  <si>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</si>
  <si>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</si>
  <si>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</si>
  <si>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</si>
  <si>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</si>
  <si>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</si>
  <si>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</si>
  <si>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</si>
  <si>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</si>
  <si>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</si>
  <si>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</si>
  <si>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</si>
  <si>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</si>
  <si>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</si>
  <si>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</si>
  <si>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</si>
  <si>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</si>
  <si>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</si>
  <si>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</si>
  <si>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</si>
  <si>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</si>
  <si>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</si>
  <si>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</si>
  <si>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</si>
  <si>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</si>
  <si>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</si>
  <si>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</si>
  <si>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</si>
  <si>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</si>
  <si>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</si>
  <si>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</si>
  <si>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</si>
  <si>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</si>
  <si>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</si>
  <si>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</si>
  <si>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</si>
  <si>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</si>
  <si>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</si>
  <si>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</si>
  <si>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</si>
  <si>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</si>
  <si>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</si>
  <si>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</si>
  <si>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</si>
  <si>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</si>
  <si>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</si>
  <si>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</si>
  <si>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</si>
  <si>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</si>
  <si>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</si>
  <si>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</si>
  <si>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</si>
  <si>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</si>
  <si>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</si>
  <si>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</si>
  <si>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</si>
  <si>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</si>
  <si>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</si>
  <si>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</si>
  <si>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</si>
  <si>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</si>
  <si>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</si>
  <si>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</si>
  <si>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</si>
  <si>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</si>
  <si>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</si>
  <si>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</si>
  <si>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</si>
  <si>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</si>
  <si>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</si>
  <si>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</si>
  <si>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</si>
  <si>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</si>
  <si>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</si>
  <si>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</si>
  <si>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</si>
  <si>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</si>
  <si>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</si>
  <si>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</si>
  <si>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</si>
  <si>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</si>
  <si>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</si>
  <si>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</si>
  <si>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</si>
  <si>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</si>
  <si>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</si>
  <si>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</si>
  <si>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</si>
  <si>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</si>
  <si>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</si>
  <si>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</si>
  <si>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</si>
  <si>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</si>
  <si>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</si>
  <si>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</si>
  <si>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</si>
  <si>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</si>
  <si>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</si>
  <si>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</si>
  <si>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</si>
  <si>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</si>
  <si>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</si>
  <si>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</si>
  <si>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</si>
  <si>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</si>
  <si>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</si>
  <si>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</si>
  <si>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</si>
  <si>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</si>
  <si>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</si>
  <si>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</si>
  <si>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</si>
  <si>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</si>
  <si>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</si>
  <si>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</si>
  <si>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</si>
  <si>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</si>
  <si>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</si>
  <si>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</si>
  <si>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</si>
  <si>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</si>
  <si>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</si>
  <si>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</si>
  <si>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</si>
  <si>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</si>
  <si>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</si>
  <si>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</si>
  <si>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</si>
  <si>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</si>
  <si>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</si>
  <si>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</si>
  <si>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</si>
  <si>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</si>
  <si>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</si>
  <si>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</si>
  <si>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</si>
  <si>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</si>
  <si>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</si>
  <si>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</si>
  <si>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</si>
  <si>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</si>
  <si>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</si>
  <si>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</si>
  <si>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</si>
  <si>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</si>
  <si>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</si>
  <si>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</si>
  <si>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</si>
  <si>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</si>
  <si>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</si>
  <si>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</si>
  <si>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</si>
  <si>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</si>
  <si>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</si>
  <si>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</si>
  <si>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</si>
  <si>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</si>
  <si>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</si>
  <si>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</si>
  <si>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</si>
  <si>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</si>
  <si>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</si>
  <si>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</si>
  <si>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</si>
  <si>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</si>
  <si>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</si>
  <si>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</si>
  <si>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</si>
  <si>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</si>
  <si>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</si>
  <si>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</si>
  <si>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</si>
  <si>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</si>
  <si>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</si>
  <si>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</si>
  <si>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</si>
  <si>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</si>
  <si>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</si>
  <si>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</si>
  <si>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</si>
  <si>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</si>
  <si>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</si>
  <si>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</si>
  <si>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</si>
  <si>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</si>
  <si>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</si>
  <si>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</si>
  <si>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</si>
  <si>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</si>
  <si>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</si>
  <si>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</si>
  <si>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</si>
  <si>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</si>
  <si>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</si>
  <si>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</si>
  <si>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</si>
  <si>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</si>
  <si>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</si>
  <si>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</si>
  <si>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</si>
  <si>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</si>
  <si>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</si>
  <si>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</si>
  <si>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</si>
  <si>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</si>
  <si>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</si>
  <si>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</si>
  <si>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</si>
  <si>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</si>
  <si>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</si>
  <si>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</si>
  <si>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</si>
  <si>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</si>
  <si>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</si>
  <si>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</si>
  <si>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</si>
  <si>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</si>
  <si>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</si>
  <si>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</si>
  <si>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</si>
  <si>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</si>
  <si>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</si>
  <si>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</si>
  <si>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</si>
  <si>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</si>
  <si>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</si>
  <si>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</si>
  <si>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</si>
  <si>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</si>
  <si>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</si>
  <si>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</si>
  <si>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</si>
  <si>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</si>
  <si>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</si>
  <si>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</si>
  <si>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</si>
  <si>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</si>
  <si>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</si>
  <si>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</si>
  <si>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</si>
  <si>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</si>
  <si>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</si>
  <si>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</si>
  <si>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</si>
  <si>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</si>
  <si>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</si>
  <si>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</si>
  <si>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</si>
  <si>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</si>
  <si>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</si>
  <si>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</si>
  <si>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</si>
  <si>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</si>
  <si>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</si>
  <si>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</si>
  <si>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</si>
  <si>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</si>
  <si>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</si>
  <si>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</si>
  <si>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</si>
  <si>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</si>
  <si>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</si>
  <si>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</si>
  <si>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</si>
  <si>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</si>
  <si>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</si>
  <si>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</si>
  <si>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</si>
  <si>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</si>
  <si>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</si>
  <si>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</si>
  <si>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</si>
  <si>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</si>
  <si>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</si>
  <si>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</si>
  <si>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</si>
  <si>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</si>
  <si>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</si>
  <si>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</si>
  <si>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</si>
  <si>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</si>
  <si>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</si>
  <si>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</si>
  <si>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</si>
  <si>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</si>
  <si>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</si>
  <si>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</si>
  <si>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</si>
  <si>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</si>
  <si>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</si>
  <si>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</si>
  <si>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</si>
  <si>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</si>
  <si>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</si>
  <si>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</si>
  <si>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</si>
  <si>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</si>
  <si>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</si>
  <si>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</si>
  <si>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</si>
  <si>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</si>
  <si>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</si>
  <si>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</si>
  <si>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</si>
  <si>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</si>
  <si>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</si>
  <si>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</si>
  <si>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</si>
  <si>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</si>
  <si>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</si>
  <si>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</si>
  <si>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</si>
  <si>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</si>
  <si>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</si>
  <si>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</si>
  <si>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</si>
  <si>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</si>
  <si>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</si>
  <si>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</si>
  <si>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</si>
  <si>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</si>
  <si>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</si>
  <si>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</si>
  <si>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</si>
  <si>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</si>
  <si>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</si>
  <si>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</si>
  <si>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</si>
  <si>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</si>
  <si>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</si>
  <si>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</si>
  <si>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</si>
  <si>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</si>
  <si>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</si>
  <si>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</si>
  <si>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</si>
  <si>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</si>
  <si>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</si>
  <si>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</si>
  <si>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</si>
  <si>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</si>
  <si>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</si>
  <si>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</si>
  <si>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</si>
  <si>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</si>
  <si>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</si>
  <si>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</si>
  <si>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</si>
  <si>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</si>
  <si>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</si>
  <si>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</si>
  <si>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</si>
  <si>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</si>
  <si>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</si>
  <si>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</si>
  <si>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</si>
  <si>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</si>
  <si>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</si>
  <si>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</si>
  <si>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</si>
  <si>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</si>
  <si>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</si>
  <si>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</si>
  <si>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</si>
  <si>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</si>
  <si>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</si>
  <si>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</si>
  <si>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</si>
  <si>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</si>
  <si>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</si>
  <si>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</si>
  <si>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</si>
  <si>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</si>
  <si>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</si>
  <si>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</si>
  <si>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</si>
  <si>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</si>
  <si>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</si>
  <si>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</si>
  <si>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</si>
  <si>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</si>
  <si>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</si>
  <si>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</si>
  <si>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</si>
  <si>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</si>
  <si>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</si>
  <si>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</si>
  <si>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</si>
  <si>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</si>
  <si>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</si>
  <si>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</si>
  <si>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</si>
  <si>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</si>
  <si>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</si>
  <si>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</si>
  <si>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</si>
  <si>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</si>
  <si>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</si>
  <si>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</si>
  <si>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</si>
  <si>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</si>
  <si>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</si>
  <si>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</si>
  <si>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</si>
  <si>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</si>
  <si>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</si>
  <si>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</si>
  <si>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</si>
  <si>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</si>
  <si>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</si>
  <si>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</si>
  <si>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</si>
  <si>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</si>
  <si>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</si>
  <si>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</si>
  <si>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</si>
  <si>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</si>
  <si>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</si>
  <si>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</si>
  <si>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</si>
  <si>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</si>
  <si>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</si>
  <si>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</si>
  <si>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</si>
  <si>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</si>
  <si>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</si>
  <si>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</si>
  <si>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</si>
  <si>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</si>
  <si>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</si>
  <si>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</si>
  <si>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</si>
  <si>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</si>
  <si>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</si>
  <si>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</si>
  <si>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</si>
  <si>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</si>
  <si>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</si>
  <si>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</si>
  <si>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</si>
  <si>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</si>
  <si>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</si>
  <si>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</si>
  <si>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</si>
  <si>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</si>
  <si>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</si>
  <si>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</si>
  <si>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</si>
  <si>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</si>
  <si>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</si>
  <si>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</si>
  <si>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</si>
  <si>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</si>
  <si>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</si>
  <si>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</si>
  <si>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</si>
  <si>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</si>
  <si>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</si>
  <si>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</si>
  <si>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</si>
  <si>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</si>
  <si>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</si>
  <si>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</si>
  <si>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</si>
  <si>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</si>
  <si>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</si>
  <si>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</si>
  <si>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</si>
  <si>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</si>
  <si>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</si>
  <si>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</si>
  <si>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</si>
  <si>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</si>
  <si>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</si>
  <si>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</si>
  <si>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</si>
  <si>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</si>
  <si>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</si>
  <si>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</si>
  <si>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</si>
  <si>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</si>
  <si>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</si>
  <si>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</si>
  <si>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</si>
  <si>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</si>
  <si>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</si>
  <si>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</si>
  <si>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</si>
  <si>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</si>
  <si>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</si>
  <si>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</si>
  <si>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</si>
  <si>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</si>
  <si>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</si>
  <si>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</si>
  <si>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</si>
  <si>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</si>
  <si>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</si>
  <si>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</si>
  <si>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</si>
  <si>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</si>
  <si>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</si>
  <si>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</si>
  <si>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</si>
  <si>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</si>
  <si>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</si>
  <si>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</si>
  <si>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</si>
  <si>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</si>
  <si>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</si>
  <si>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</si>
  <si>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</si>
  <si>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</si>
  <si>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</si>
  <si>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</si>
  <si>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</si>
  <si>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</si>
  <si>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</si>
  <si>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</si>
  <si>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</si>
  <si>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</si>
  <si>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</si>
  <si>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</si>
  <si>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</si>
  <si>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</si>
  <si>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</si>
  <si>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</si>
  <si>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</si>
  <si>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</si>
  <si>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</si>
  <si>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</si>
  <si>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</si>
  <si>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</si>
  <si>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</si>
  <si>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</si>
  <si>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</si>
  <si>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</si>
  <si>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</si>
  <si>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</si>
  <si>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</si>
  <si>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</si>
  <si>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</si>
  <si>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</si>
  <si>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</si>
  <si>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</si>
  <si>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</si>
  <si>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</si>
  <si>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</si>
  <si>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</si>
  <si>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</si>
  <si>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</si>
  <si>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</si>
  <si>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</si>
  <si>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</si>
  <si>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</si>
  <si>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</si>
  <si>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</si>
  <si>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</si>
  <si>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</si>
  <si>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</si>
  <si>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</si>
  <si>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</si>
  <si>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</si>
  <si>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</si>
  <si>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</si>
  <si>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</si>
  <si>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</si>
  <si>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</si>
  <si>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</si>
  <si>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</si>
  <si>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</si>
  <si>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</si>
  <si>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</si>
  <si>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</si>
  <si>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</si>
  <si>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</si>
  <si>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</si>
  <si>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</si>
  <si>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</si>
  <si>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</si>
  <si>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</si>
  <si>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</si>
  <si>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</si>
  <si>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</si>
  <si>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</si>
  <si>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</si>
  <si>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</si>
  <si>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</si>
  <si>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</si>
  <si>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</si>
  <si>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</si>
  <si>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</si>
  <si>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</si>
  <si>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</si>
  <si>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</si>
  <si>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</si>
  <si>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</si>
  <si>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</si>
  <si>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</si>
  <si>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</si>
  <si>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</si>
  <si>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</si>
  <si>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</si>
  <si>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</si>
  <si>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</si>
  <si>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</si>
  <si>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</si>
  <si>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</si>
  <si>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</si>
  <si>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</si>
  <si>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</si>
  <si>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</si>
  <si>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</si>
  <si>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</si>
  <si>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</si>
  <si>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</si>
  <si>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</si>
  <si>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</si>
  <si>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</si>
  <si>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</si>
  <si>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</si>
  <si>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</si>
  <si>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</si>
  <si>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</si>
  <si>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</si>
  <si>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</si>
  <si>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</si>
  <si>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</si>
  <si>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</si>
  <si>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</si>
  <si>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</si>
  <si>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</si>
  <si>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</si>
  <si>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</si>
  <si>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</si>
  <si>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</si>
  <si>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</si>
  <si>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</si>
  <si>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</si>
  <si>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</si>
  <si>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</si>
  <si>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</si>
  <si>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</si>
  <si>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</si>
  <si>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</si>
  <si>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</si>
  <si>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</si>
  <si>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</si>
  <si>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</si>
  <si>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</si>
  <si>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</si>
  <si>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</si>
  <si>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</si>
  <si>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</si>
  <si>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</si>
  <si>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</si>
  <si>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</si>
  <si>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</si>
  <si>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</si>
  <si>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</si>
  <si>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</si>
  <si>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</si>
  <si>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</si>
  <si>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</si>
  <si>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</si>
  <si>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</si>
  <si>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</si>
  <si>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</si>
  <si>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</si>
  <si>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</si>
  <si>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</si>
  <si>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</si>
  <si>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</si>
  <si>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</si>
  <si>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</si>
  <si>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</si>
  <si>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</si>
  <si>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</si>
  <si>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</si>
  <si>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</si>
  <si>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</si>
  <si>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</si>
  <si>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</si>
  <si>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</si>
  <si>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</si>
  <si>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</si>
  <si>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</si>
  <si>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</si>
  <si>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</si>
  <si>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</si>
  <si>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</si>
  <si>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</si>
  <si>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</si>
  <si>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</si>
  <si>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</si>
  <si>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</si>
  <si>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</si>
  <si>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</si>
  <si>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</si>
  <si>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</si>
  <si>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</si>
  <si>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</si>
  <si>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</si>
  <si>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</si>
  <si>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</si>
  <si>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</si>
  <si>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</si>
  <si>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</si>
  <si>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</si>
  <si>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</si>
  <si>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</si>
  <si>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</si>
  <si>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</si>
  <si>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</si>
  <si>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</si>
  <si>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</si>
  <si>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</si>
  <si>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</si>
  <si>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</si>
  <si>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</si>
  <si>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</si>
  <si>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</si>
  <si>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</si>
  <si>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</si>
  <si>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</si>
  <si>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</si>
  <si>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</si>
  <si>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</si>
  <si>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</si>
  <si>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</si>
  <si>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</si>
  <si>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</si>
  <si>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</si>
  <si>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</si>
  <si>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</si>
  <si>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</si>
  <si>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</si>
  <si>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</si>
  <si>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</si>
  <si>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</si>
  <si>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</si>
  <si>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</si>
  <si>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</si>
  <si>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</si>
  <si>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</si>
  <si>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</si>
  <si>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</si>
  <si>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</si>
  <si>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</si>
  <si>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</si>
  <si>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</si>
  <si>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</si>
  <si>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</si>
  <si>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</si>
  <si>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</si>
  <si>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</si>
  <si>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</si>
  <si>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</si>
  <si>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</si>
  <si>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</si>
  <si>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</si>
  <si>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</si>
  <si>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</si>
  <si>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</si>
  <si>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</si>
  <si>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</si>
  <si>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</si>
  <si>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</si>
  <si>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</si>
  <si>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</si>
  <si>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</si>
  <si>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</si>
  <si>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</si>
  <si>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</si>
  <si>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</si>
  <si>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</si>
  <si>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</si>
  <si>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</si>
  <si>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</si>
  <si>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</si>
  <si>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</si>
  <si>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</si>
  <si>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</si>
  <si>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</si>
  <si>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</si>
  <si>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</si>
  <si>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</si>
  <si>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</si>
  <si>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</si>
  <si>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</si>
  <si>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</si>
  <si>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</si>
  <si>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</si>
  <si>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</si>
  <si>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</si>
  <si>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</si>
  <si>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</si>
  <si>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</si>
  <si>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</si>
  <si>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</si>
  <si>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</si>
  <si>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</si>
  <si>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</si>
  <si>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</si>
  <si>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</si>
  <si>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</si>
  <si>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</si>
  <si>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</si>
  <si>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</si>
  <si>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</si>
  <si>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</si>
  <si>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</si>
  <si>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</si>
  <si>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</si>
  <si>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</si>
  <si>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</si>
  <si>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</si>
  <si>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</si>
  <si>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</si>
  <si>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</si>
  <si>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</si>
  <si>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</si>
  <si>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</si>
  <si>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</si>
  <si>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</si>
  <si>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</si>
  <si>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</si>
  <si>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</si>
  <si>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</si>
  <si>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</si>
  <si>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</si>
  <si>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</si>
  <si>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</si>
  <si>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</si>
  <si>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</si>
  <si>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</si>
  <si>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</si>
  <si>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</si>
  <si>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</si>
  <si>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</si>
  <si>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</si>
  <si>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</si>
  <si>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</si>
  <si>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</si>
  <si>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</si>
  <si>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</si>
  <si>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</si>
  <si>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</si>
  <si>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</si>
  <si>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</si>
  <si>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</si>
  <si>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</si>
  <si>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</si>
  <si>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</si>
  <si>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</si>
  <si>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</si>
  <si>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</si>
  <si>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</si>
  <si>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</si>
  <si>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</si>
  <si>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</si>
  <si>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</si>
  <si>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</si>
  <si>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</si>
  <si>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</si>
  <si>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</si>
  <si>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</si>
  <si>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</si>
  <si>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</si>
  <si>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</si>
  <si>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</si>
  <si>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</si>
  <si>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</si>
  <si>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</si>
  <si>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</si>
  <si>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</si>
  <si>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</si>
  <si>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</si>
  <si>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</si>
  <si>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</si>
  <si>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</si>
  <si>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</si>
  <si>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</si>
  <si>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</si>
  <si>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</si>
  <si>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</si>
  <si>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</si>
  <si>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</si>
  <si>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</si>
  <si>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</si>
  <si>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</si>
  <si>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</si>
  <si>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</si>
  <si>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</si>
  <si>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</si>
  <si>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</si>
  <si>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</si>
  <si>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</si>
  <si>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</si>
  <si>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</si>
  <si>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</si>
  <si>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</si>
  <si>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</si>
  <si>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</si>
  <si>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</si>
  <si>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</si>
  <si>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</si>
  <si>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</si>
  <si>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</si>
  <si>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</si>
  <si>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</si>
  <si>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</si>
  <si>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</si>
  <si>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</si>
  <si>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</si>
  <si>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</si>
  <si>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</si>
  <si>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</si>
  <si>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</si>
  <si>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</si>
  <si>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</si>
  <si>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</si>
  <si>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</si>
  <si>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</si>
  <si>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</si>
  <si>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</si>
  <si>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</si>
  <si>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</si>
  <si>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</si>
  <si>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</si>
  <si>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</si>
  <si>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</si>
  <si>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</si>
  <si>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</si>
  <si>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</si>
  <si>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</si>
  <si>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</si>
  <si>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</si>
  <si>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</si>
  <si>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</si>
  <si>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</si>
  <si>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</si>
  <si>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</si>
  <si>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</si>
  <si>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</si>
  <si>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</si>
  <si>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</si>
  <si>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</si>
  <si>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</si>
  <si>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</si>
  <si>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</si>
  <si>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</si>
  <si>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</si>
  <si>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</si>
  <si>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</si>
  <si>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</si>
  <si>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</si>
  <si>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</si>
  <si>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</si>
  <si>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</si>
  <si>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</si>
  <si>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</si>
  <si>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</si>
  <si>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</si>
  <si>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</si>
  <si>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</si>
  <si>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</si>
  <si>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</si>
  <si>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</si>
  <si>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</si>
  <si>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</si>
  <si>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</si>
  <si>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</si>
  <si>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</si>
  <si>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</si>
  <si>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</si>
  <si>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</si>
  <si>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</si>
  <si>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</si>
  <si>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</si>
  <si>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</si>
  <si>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</si>
  <si>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</si>
  <si>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</si>
  <si>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</si>
  <si>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</si>
  <si>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</si>
  <si>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</si>
  <si>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</si>
  <si>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</si>
  <si>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</si>
  <si>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</si>
  <si>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</si>
  <si>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</si>
  <si>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</si>
  <si>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</si>
  <si>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</si>
  <si>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</si>
  <si>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</si>
  <si>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</si>
  <si>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</si>
  <si>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</si>
  <si>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</si>
  <si>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</si>
  <si>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</si>
  <si>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</si>
  <si>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</si>
  <si>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</si>
  <si>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</si>
  <si>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</si>
  <si>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</si>
  <si>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</si>
  <si>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</si>
  <si>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</si>
  <si>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</si>
  <si>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</si>
  <si>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</si>
  <si>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</si>
  <si>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</si>
  <si>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</si>
  <si>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</si>
  <si>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</si>
  <si>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</si>
  <si>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</si>
  <si>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</si>
  <si>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</si>
  <si>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</si>
  <si>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</si>
  <si>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</si>
  <si>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</si>
  <si>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</si>
  <si>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</si>
  <si>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</si>
  <si>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</si>
  <si>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</si>
  <si>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</si>
  <si>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</si>
  <si>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</si>
  <si>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</si>
  <si>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</si>
  <si>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</si>
  <si>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</si>
  <si>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</si>
  <si>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</si>
  <si>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</si>
  <si>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</si>
  <si>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</si>
  <si>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</si>
  <si>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</si>
  <si>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</si>
  <si>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</si>
  <si>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</si>
  <si>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</si>
  <si>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</si>
  <si>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</si>
  <si>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</si>
  <si>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</si>
  <si>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</si>
  <si>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</si>
  <si>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</si>
  <si>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</si>
  <si>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</si>
  <si>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</si>
  <si>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</si>
  <si>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</si>
  <si>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</si>
  <si>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</si>
  <si>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</si>
  <si>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</si>
  <si>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</si>
  <si>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</si>
  <si>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</si>
  <si>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</si>
  <si>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</si>
  <si>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</si>
  <si>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</si>
  <si>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</si>
  <si>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</si>
  <si>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</si>
  <si>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</si>
  <si>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</si>
  <si>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</si>
  <si>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</si>
  <si>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</si>
  <si>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</si>
  <si>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</si>
  <si>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</si>
  <si>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</si>
  <si>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</si>
  <si>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</si>
  <si>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</si>
  <si>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</si>
  <si>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</si>
  <si>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</si>
  <si>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</si>
  <si>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</si>
  <si>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</si>
  <si>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</si>
  <si>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</si>
  <si>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</si>
  <si>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</si>
  <si>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</si>
  <si>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</si>
  <si>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</si>
  <si>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</si>
  <si>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</si>
  <si>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</si>
  <si>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</si>
  <si>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</si>
  <si>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</si>
  <si>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</si>
  <si>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</si>
  <si>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</si>
  <si>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</si>
  <si>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</si>
  <si>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</si>
  <si>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</si>
  <si>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</si>
  <si>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</si>
  <si>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</si>
  <si>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</si>
  <si>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</si>
  <si>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</si>
  <si>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</si>
  <si>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</si>
  <si>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</si>
  <si>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</si>
  <si>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</si>
  <si>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</si>
  <si>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</si>
  <si>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</si>
  <si>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</si>
  <si>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</si>
  <si>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</si>
  <si>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</si>
  <si>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</si>
  <si>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</si>
  <si>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</si>
  <si>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</si>
  <si>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</si>
  <si>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</si>
  <si>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</si>
  <si>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</si>
  <si>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</si>
  <si>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</si>
  <si>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</si>
  <si>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</si>
  <si>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</si>
  <si>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</si>
  <si>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</si>
  <si>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</si>
  <si>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</si>
  <si>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</si>
  <si>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</si>
  <si>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</si>
  <si>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</si>
  <si>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</si>
  <si>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</si>
  <si>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</si>
  <si>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</si>
  <si>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</si>
  <si>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</si>
  <si>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</si>
  <si>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</si>
  <si>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</si>
  <si>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</si>
  <si>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</si>
  <si>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</si>
  <si>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</si>
  <si>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</si>
  <si>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</si>
  <si>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</si>
  <si>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</si>
  <si>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</si>
  <si>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</si>
  <si>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</si>
  <si>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</si>
  <si>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</si>
  <si>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</si>
  <si>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</si>
  <si>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</si>
  <si>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</si>
  <si>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</si>
  <si>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</si>
  <si>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</si>
  <si>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</si>
  <si>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</si>
  <si>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</si>
  <si>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</si>
  <si>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</si>
  <si>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</si>
  <si>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</si>
  <si>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</si>
  <si>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</si>
  <si>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</si>
  <si>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</si>
  <si>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</si>
  <si>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</si>
  <si>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</si>
  <si>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</si>
  <si>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</si>
  <si>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</si>
  <si>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</si>
  <si>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</si>
  <si>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</si>
  <si>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</si>
  <si>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</si>
  <si>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</si>
  <si>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</si>
  <si>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</si>
  <si>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</si>
  <si>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</si>
  <si>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</si>
  <si>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</si>
  <si>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</si>
  <si>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</si>
  <si>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</si>
  <si>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</si>
  <si>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</si>
  <si>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</si>
  <si>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</si>
  <si>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</si>
  <si>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</si>
  <si>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</si>
  <si>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</si>
  <si>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</si>
  <si>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</si>
  <si>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</si>
  <si>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</si>
  <si>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</si>
  <si>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</si>
  <si>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</si>
  <si>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</si>
  <si>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</si>
  <si>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</si>
  <si>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</si>
  <si>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</si>
  <si>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</si>
  <si>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</si>
  <si>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</si>
  <si>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</si>
  <si>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</si>
  <si>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</si>
  <si>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</si>
  <si>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</si>
  <si>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</si>
  <si>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</si>
  <si>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</si>
  <si>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</si>
  <si>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</si>
  <si>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</si>
  <si>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</si>
  <si>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</si>
  <si>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</si>
  <si>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</si>
  <si>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</si>
  <si>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</si>
  <si>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</si>
  <si>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</si>
  <si>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</si>
  <si>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</si>
  <si>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</si>
  <si>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</si>
  <si>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</si>
  <si>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</si>
  <si>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</si>
  <si>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</si>
  <si>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</si>
  <si>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</si>
  <si>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</si>
  <si>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</si>
  <si>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</si>
  <si>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</si>
  <si>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</si>
  <si>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</si>
  <si>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</si>
  <si>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</si>
  <si>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</si>
  <si>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</si>
  <si>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</si>
  <si>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</si>
  <si>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</si>
  <si>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</si>
  <si>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</si>
  <si>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</si>
  <si>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</si>
  <si>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</si>
  <si>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</si>
  <si>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</si>
  <si>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</si>
  <si>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</si>
  <si>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</si>
  <si>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</si>
  <si>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</si>
  <si>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</si>
  <si>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</si>
  <si>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</si>
  <si>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</si>
  <si>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</si>
  <si>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</si>
  <si>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</si>
  <si>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</si>
  <si>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</si>
  <si>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</si>
  <si>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</si>
  <si>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</si>
  <si>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</si>
  <si>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</si>
  <si>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</si>
  <si>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</si>
  <si>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</si>
  <si>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</si>
  <si>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</si>
  <si>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</si>
  <si>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</si>
  <si>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</si>
  <si>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</si>
  <si>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</si>
  <si>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</si>
  <si>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</si>
  <si>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</si>
  <si>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</si>
  <si>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</si>
  <si>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</si>
  <si>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</si>
  <si>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</si>
  <si>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</si>
  <si>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</si>
  <si>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</si>
  <si>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</si>
  <si>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</si>
  <si>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</si>
  <si>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</si>
  <si>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</si>
  <si>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</si>
  <si>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</si>
  <si>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</si>
  <si>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</si>
  <si>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</si>
  <si>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</si>
  <si>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</si>
  <si>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</si>
  <si>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</si>
  <si>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</si>
  <si>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</si>
  <si>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</si>
  <si>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</si>
  <si>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</si>
  <si>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</si>
  <si>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</si>
  <si>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</si>
  <si>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</si>
  <si>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</si>
  <si>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</si>
  <si>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</si>
  <si>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</si>
  <si>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</si>
  <si>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</si>
  <si>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</si>
  <si>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</si>
  <si>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</si>
  <si>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</si>
  <si>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</si>
  <si>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</si>
  <si>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</si>
  <si>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</si>
  <si>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</si>
  <si>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</si>
  <si>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</si>
  <si>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</si>
  <si>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</si>
  <si>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</si>
  <si>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</si>
  <si>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</si>
  <si>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</si>
  <si>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</si>
  <si>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</si>
  <si>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</si>
  <si>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</si>
  <si>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</si>
  <si>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</si>
  <si>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</si>
  <si>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</si>
  <si>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</si>
  <si>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</si>
  <si>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</si>
  <si>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</si>
  <si>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</si>
  <si>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</si>
  <si>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</si>
  <si>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</si>
  <si>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</si>
  <si>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</si>
  <si>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</si>
  <si>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</si>
  <si>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</si>
  <si>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</si>
  <si>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</si>
  <si>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</si>
  <si>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</si>
  <si>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</si>
  <si>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</si>
  <si>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</si>
  <si>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</si>
  <si>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</si>
  <si>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</si>
  <si>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</si>
  <si>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</si>
  <si>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</si>
  <si>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</si>
  <si>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</si>
  <si>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</si>
  <si>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</si>
  <si>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</si>
  <si>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</si>
  <si>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</si>
  <si>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</si>
  <si>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</si>
  <si>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</si>
  <si>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</si>
  <si>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</si>
  <si>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</si>
  <si>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</si>
  <si>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</si>
  <si>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</si>
  <si>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</si>
  <si>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</si>
  <si>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</si>
  <si>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</si>
  <si>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</si>
  <si>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</si>
  <si>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</si>
  <si>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</si>
  <si>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</si>
  <si>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</si>
  <si>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</si>
  <si>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</si>
  <si>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</si>
  <si>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</si>
  <si>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</si>
  <si>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</si>
  <si>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</si>
  <si>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</si>
  <si>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</si>
  <si>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</si>
  <si>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</si>
  <si>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</si>
  <si>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</si>
  <si>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</si>
  <si>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</si>
  <si>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</si>
  <si>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</si>
  <si>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</si>
  <si>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</si>
  <si>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</si>
  <si>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</si>
  <si>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</si>
  <si>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</si>
  <si>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</si>
  <si>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</si>
  <si>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</si>
  <si>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</si>
  <si>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</si>
  <si>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</si>
  <si>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</si>
  <si>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</si>
  <si>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</si>
  <si>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</si>
  <si>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</si>
  <si>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</si>
  <si>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</si>
  <si>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</si>
  <si>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</si>
  <si>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</si>
  <si>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</si>
  <si>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</si>
  <si>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</si>
  <si>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</si>
  <si>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</si>
  <si>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</si>
  <si>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</si>
  <si>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</si>
  <si>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</si>
  <si>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</si>
  <si>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</si>
  <si>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</si>
  <si>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</si>
  <si>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</si>
  <si>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</si>
  <si>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</si>
  <si>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</si>
  <si>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</si>
  <si>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</si>
  <si>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</si>
  <si>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</si>
  <si>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</si>
  <si>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</si>
  <si>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</si>
  <si>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</si>
  <si>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</si>
  <si>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</si>
  <si>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</si>
  <si>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</si>
  <si>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</si>
  <si>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</si>
  <si>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</si>
  <si>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</si>
  <si>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</si>
  <si>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</si>
  <si>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</si>
  <si>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</si>
  <si>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</si>
  <si>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</si>
  <si>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</si>
  <si>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</si>
  <si>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</si>
  <si>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</si>
  <si>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</si>
  <si>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</si>
  <si>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</si>
  <si>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</si>
  <si>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</si>
  <si>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</si>
  <si>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</si>
  <si>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</si>
  <si>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</si>
  <si>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</si>
  <si>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</si>
  <si>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</si>
  <si>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</si>
  <si>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</si>
  <si>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</si>
  <si>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</si>
  <si>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</si>
  <si>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</si>
  <si>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</si>
  <si>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</si>
  <si>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</si>
  <si>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</si>
  <si>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</si>
  <si>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</si>
  <si>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</si>
  <si>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</si>
  <si>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</si>
  <si>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</si>
  <si>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</si>
  <si>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</si>
  <si>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</si>
  <si>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</si>
  <si>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</si>
  <si>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</si>
  <si>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</si>
  <si>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</si>
  <si>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</si>
  <si>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</si>
  <si>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</si>
  <si>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</si>
  <si>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</si>
  <si>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</si>
  <si>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</si>
  <si>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</si>
  <si>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</si>
  <si>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</si>
  <si>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</si>
  <si>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</si>
  <si>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</si>
  <si>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</si>
  <si>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</si>
  <si>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</si>
  <si>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</si>
  <si>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</si>
  <si>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</si>
  <si>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</si>
  <si>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</si>
  <si>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</si>
  <si>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</si>
  <si>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</si>
  <si>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</si>
  <si>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</si>
  <si>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</si>
  <si>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</si>
  <si>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</si>
  <si>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</si>
  <si>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</si>
  <si>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</si>
  <si>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</si>
  <si>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</si>
  <si>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</si>
  <si>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</si>
  <si>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</si>
  <si>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</si>
  <si>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</si>
  <si>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</si>
  <si>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</si>
  <si>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</si>
  <si>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</si>
  <si>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</si>
  <si>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</si>
  <si>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</si>
  <si>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</si>
  <si>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</si>
  <si>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</si>
  <si>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</si>
  <si>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</si>
  <si>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</si>
  <si>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</si>
  <si>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</si>
  <si>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</si>
  <si>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</si>
  <si>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</si>
  <si>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</si>
  <si>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</si>
  <si>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</si>
  <si>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</si>
  <si>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</si>
  <si>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</si>
  <si>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</si>
  <si>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</si>
  <si>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</si>
  <si>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</si>
  <si>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</si>
  <si>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</si>
  <si>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</si>
  <si>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</si>
  <si>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</si>
  <si>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</si>
  <si>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</si>
  <si>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</si>
  <si>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</si>
  <si>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</si>
  <si>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</si>
  <si>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</si>
  <si>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</si>
  <si>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</si>
  <si>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</si>
  <si>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</si>
  <si>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</si>
  <si>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</si>
  <si>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</si>
  <si>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</si>
  <si>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</si>
  <si>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</si>
  <si>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</si>
  <si>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</si>
  <si>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</si>
  <si>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</si>
  <si>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</si>
  <si>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</si>
  <si>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</si>
  <si>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</si>
  <si>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</si>
  <si>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</si>
  <si>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</si>
  <si>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</si>
  <si>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</si>
  <si>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</si>
  <si>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</si>
  <si>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</si>
  <si>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</si>
  <si>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</si>
  <si>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</si>
  <si>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</si>
  <si>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</si>
  <si>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</si>
  <si>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</si>
  <si>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</si>
  <si>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</si>
  <si>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</si>
  <si>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</si>
  <si>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</si>
  <si>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</si>
  <si>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</si>
  <si>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</si>
  <si>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</si>
  <si>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</si>
  <si>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</si>
  <si>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</si>
  <si>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</si>
  <si>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</si>
  <si>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</si>
  <si>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</si>
  <si>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</si>
  <si>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</si>
  <si>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</si>
  <si>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</si>
  <si>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</si>
  <si>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</si>
  <si>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</si>
  <si>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</si>
  <si>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</si>
  <si>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</si>
  <si>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</si>
  <si>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</si>
  <si>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</si>
  <si>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</si>
  <si>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</si>
  <si>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</si>
  <si>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</si>
  <si>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</si>
  <si>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</si>
  <si>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</si>
  <si>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</si>
  <si>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</si>
  <si>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</si>
  <si>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</si>
  <si>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</si>
  <si>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</si>
  <si>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</si>
  <si>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</si>
  <si>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</si>
  <si>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</si>
  <si>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</si>
  <si>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</si>
  <si>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</si>
  <si>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</si>
  <si>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</si>
  <si>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</si>
  <si>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</si>
  <si>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</si>
  <si>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</si>
  <si>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</si>
  <si>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</si>
  <si>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</si>
  <si>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</si>
  <si>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</si>
  <si>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</si>
  <si>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</si>
  <si>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</si>
  <si>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</si>
  <si>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</si>
  <si>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</si>
  <si>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</si>
  <si>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</si>
  <si>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</si>
  <si>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</si>
  <si>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</si>
  <si>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</si>
  <si>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</si>
  <si>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</si>
  <si>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</si>
  <si>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</si>
  <si>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</si>
  <si>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</si>
  <si>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</si>
  <si>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</si>
  <si>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</si>
  <si>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</si>
  <si>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</si>
  <si>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</si>
  <si>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</si>
  <si>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</si>
  <si>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</si>
  <si>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</si>
  <si>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</si>
  <si>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</si>
  <si>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</si>
  <si>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</si>
  <si>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</si>
  <si>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</si>
  <si>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</si>
  <si>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</si>
  <si>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</si>
  <si>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</si>
  <si>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</si>
  <si>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</si>
  <si>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</si>
  <si>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</si>
  <si>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</si>
  <si>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</si>
  <si>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</si>
  <si>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</si>
  <si>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</si>
  <si>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</si>
  <si>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</si>
  <si>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</si>
  <si>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</si>
  <si>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</si>
  <si>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</si>
  <si>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</si>
  <si>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</si>
  <si>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</si>
  <si>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</si>
  <si>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</si>
  <si>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</si>
  <si>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</si>
  <si>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</si>
  <si>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</si>
  <si>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</si>
  <si>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</si>
  <si>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</si>
  <si>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</si>
  <si>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</si>
  <si>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</si>
  <si>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</si>
  <si>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</si>
  <si>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</si>
  <si>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</si>
  <si>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</si>
  <si>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</si>
  <si>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</si>
  <si>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</si>
  <si>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</si>
  <si>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</si>
  <si>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</si>
  <si>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</si>
  <si>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</si>
  <si>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</si>
  <si>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</si>
  <si>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</si>
  <si>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</si>
  <si>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</si>
  <si>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</si>
  <si>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</si>
  <si>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</si>
  <si>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</si>
  <si>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</si>
  <si>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</si>
  <si>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</si>
  <si>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</si>
  <si>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</si>
  <si>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</si>
  <si>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</si>
  <si>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</si>
  <si>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</si>
  <si>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</si>
  <si>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</si>
  <si>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</si>
  <si>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</si>
  <si>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</si>
  <si>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</si>
  <si>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</si>
  <si>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</si>
  <si>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</si>
  <si>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</si>
  <si>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</si>
  <si>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</si>
  <si>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</si>
  <si>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</si>
  <si>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</si>
  <si>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</si>
  <si>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</si>
  <si>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</si>
  <si>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</si>
  <si>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</si>
  <si>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</si>
  <si>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</si>
  <si>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</si>
  <si>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</si>
  <si>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</si>
  <si>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</si>
  <si>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</si>
  <si>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</si>
  <si>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</si>
  <si>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</si>
  <si>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</si>
  <si>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</si>
  <si>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</si>
  <si>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</si>
  <si>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</si>
  <si>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</si>
  <si>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</si>
  <si>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</si>
  <si>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</si>
  <si>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</si>
  <si>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</si>
  <si>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</si>
  <si>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</si>
  <si>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</si>
  <si>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</si>
  <si>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</si>
  <si>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</si>
  <si>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</si>
  <si>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</si>
  <si>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</si>
  <si>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</si>
  <si>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</si>
  <si>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</si>
  <si>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</si>
  <si>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</si>
  <si>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</si>
  <si>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</si>
  <si>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</si>
  <si>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</si>
  <si>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</si>
  <si>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</si>
  <si>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</si>
  <si>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</si>
  <si>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</si>
  <si>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</si>
  <si>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</si>
  <si>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</si>
  <si>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</si>
  <si>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</si>
  <si>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</si>
  <si>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</si>
  <si>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</si>
  <si>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</si>
  <si>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</si>
  <si>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</si>
  <si>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</si>
  <si>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</si>
  <si>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</si>
  <si>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</si>
  <si>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</si>
  <si>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</si>
  <si>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</si>
  <si>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</si>
  <si>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</si>
  <si>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</si>
  <si>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</si>
  <si>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</si>
  <si>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</si>
  <si>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</si>
  <si>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</si>
  <si>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</si>
  <si>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</si>
  <si>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</si>
  <si>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</si>
  <si>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</si>
  <si>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</si>
  <si>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</si>
  <si>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</si>
  <si>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</si>
  <si>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</si>
  <si>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</si>
  <si>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</si>
  <si>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</si>
  <si>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</si>
  <si>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</si>
  <si>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</si>
  <si>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</si>
  <si>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</si>
  <si>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</si>
  <si>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</si>
  <si>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</si>
  <si>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</si>
  <si>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</si>
  <si>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</si>
  <si>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</si>
  <si>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</si>
  <si>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</si>
  <si>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</si>
  <si>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</si>
  <si>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</si>
  <si>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</si>
  <si>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</si>
  <si>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</si>
  <si>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</si>
  <si>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</si>
  <si>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</si>
  <si>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</si>
  <si>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</si>
  <si>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</si>
  <si>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</si>
  <si>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</si>
  <si>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</si>
  <si>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</si>
  <si>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</si>
  <si>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</si>
  <si>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</si>
  <si>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</si>
  <si>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</si>
  <si>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</si>
  <si>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</si>
  <si>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</si>
  <si>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</si>
  <si>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</si>
  <si>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</si>
  <si>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</si>
  <si>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</si>
  <si>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</si>
  <si>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</si>
  <si>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</si>
  <si>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</si>
  <si>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</si>
  <si>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</si>
  <si>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</si>
  <si>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</si>
  <si>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</si>
  <si>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</si>
  <si>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</si>
  <si>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</si>
  <si>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</si>
  <si>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</si>
  <si>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</si>
  <si>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</si>
  <si>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</si>
  <si>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</si>
  <si>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</si>
  <si>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</si>
  <si>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</si>
  <si>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</si>
  <si>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</si>
  <si>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</si>
  <si>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</si>
  <si>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</si>
  <si>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</si>
  <si>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</si>
  <si>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</si>
  <si>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</si>
  <si>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</si>
  <si>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</si>
  <si>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</si>
  <si>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</si>
  <si>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</si>
  <si>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</si>
  <si>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</si>
  <si>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</si>
  <si>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</si>
  <si>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</si>
  <si>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</si>
  <si>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</si>
  <si>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</si>
  <si>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</si>
  <si>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</si>
  <si>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</si>
  <si>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</si>
  <si>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</si>
  <si>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</si>
  <si>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</si>
  <si>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</si>
  <si>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</si>
  <si>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</si>
  <si>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</si>
  <si>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</si>
  <si>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</si>
  <si>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</si>
  <si>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</si>
  <si>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</si>
  <si>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</si>
  <si>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</si>
  <si>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</si>
  <si>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</si>
  <si>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</si>
  <si>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</si>
  <si>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</si>
  <si>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</si>
  <si>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</si>
  <si>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</si>
  <si>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</si>
  <si>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</si>
  <si>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</si>
  <si>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</si>
  <si>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</si>
  <si>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</si>
  <si>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</si>
  <si>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</si>
  <si>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</si>
  <si>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</si>
  <si>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</si>
  <si>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</si>
  <si>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</si>
  <si>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</si>
  <si>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</si>
  <si>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</si>
  <si>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</si>
  <si>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</si>
  <si>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</si>
  <si>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</si>
  <si>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</si>
  <si>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</si>
  <si>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</si>
  <si>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</si>
  <si>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</si>
  <si>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</si>
  <si>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</si>
  <si>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</si>
  <si>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</si>
  <si>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</si>
  <si>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</si>
  <si>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</si>
  <si>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</si>
  <si>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</si>
  <si>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</si>
  <si>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</si>
  <si>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</si>
  <si>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</si>
  <si>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</si>
  <si>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</si>
  <si>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</si>
  <si>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</si>
  <si>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</si>
  <si>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</si>
  <si>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</si>
  <si>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</si>
  <si>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</si>
  <si>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</si>
  <si>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</si>
  <si>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</si>
  <si>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</si>
  <si>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</si>
  <si>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</si>
  <si>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</si>
  <si>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</si>
  <si>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</si>
  <si>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</si>
  <si>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</si>
  <si>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</si>
  <si>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</si>
  <si>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</si>
  <si>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</si>
  <si>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</si>
  <si>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</si>
  <si>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</si>
  <si>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</si>
  <si>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</si>
  <si>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</si>
  <si>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</si>
  <si>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</si>
  <si>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</si>
  <si>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</si>
  <si>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</si>
  <si>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</si>
  <si>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</si>
  <si>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</si>
  <si>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</si>
  <si>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</si>
  <si>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</si>
  <si>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</si>
  <si>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</si>
  <si>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</si>
  <si>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</si>
  <si>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</si>
  <si>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</si>
  <si>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</si>
  <si>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</si>
  <si>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</si>
  <si>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</si>
  <si>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</si>
  <si>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</si>
  <si>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</si>
  <si>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</si>
  <si>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</si>
  <si>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</si>
  <si>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</si>
  <si>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</si>
  <si>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</si>
  <si>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</si>
  <si>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</si>
  <si>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</si>
  <si>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</si>
  <si>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</si>
  <si>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</si>
  <si>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</si>
  <si>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</si>
  <si>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</si>
  <si>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</si>
  <si>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</si>
  <si>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</si>
  <si>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</si>
  <si>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</si>
  <si>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</si>
  <si>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</si>
  <si>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</si>
  <si>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</si>
  <si>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</si>
  <si>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</si>
  <si>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</si>
  <si>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</si>
  <si>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</si>
  <si>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</si>
  <si>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</si>
  <si>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</si>
  <si>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</si>
  <si>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</si>
  <si>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</si>
  <si>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</si>
  <si>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</si>
  <si>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</si>
  <si>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</si>
  <si>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</si>
  <si>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</si>
  <si>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</si>
  <si>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</si>
  <si>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</si>
  <si>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</si>
  <si>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</si>
  <si>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</si>
  <si>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</si>
  <si>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</si>
  <si>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</si>
  <si>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</si>
  <si>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</si>
  <si>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</si>
  <si>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</si>
  <si>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</si>
  <si>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</si>
  <si>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</si>
  <si>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</si>
  <si>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</si>
  <si>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</si>
  <si>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</si>
  <si>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</si>
  <si>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</si>
  <si>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</si>
  <si>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</si>
  <si>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</si>
  <si>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</si>
  <si>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</si>
  <si>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</si>
  <si>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</si>
  <si>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</si>
  <si>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</si>
  <si>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</si>
  <si>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</si>
  <si>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</si>
  <si>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</si>
  <si>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</si>
  <si>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</si>
  <si>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</si>
  <si>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</si>
  <si>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</si>
  <si>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</si>
  <si>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</si>
  <si>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</si>
  <si>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</si>
  <si>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</si>
  <si>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</si>
  <si>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</si>
  <si>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</si>
  <si>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</si>
  <si>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</si>
  <si>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</si>
  <si>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</si>
  <si>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</si>
  <si>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</si>
  <si>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</si>
  <si>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</si>
  <si>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</si>
  <si>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</si>
  <si>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</si>
  <si>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</si>
  <si>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</si>
  <si>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</si>
  <si>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</si>
  <si>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</si>
  <si>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</si>
  <si>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</si>
  <si>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</si>
  <si>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</si>
  <si>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</si>
  <si>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</si>
  <si>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</si>
  <si>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</si>
  <si>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</si>
  <si>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</si>
  <si>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</si>
  <si>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</si>
  <si>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</si>
  <si>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</si>
  <si>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</si>
  <si>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</si>
  <si>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</si>
  <si>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</si>
  <si>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</si>
  <si>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</si>
  <si>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</si>
  <si>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</si>
  <si>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</si>
  <si>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</si>
  <si>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</si>
  <si>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</si>
  <si>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</si>
  <si>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</si>
  <si>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</si>
  <si>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</si>
  <si>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</si>
  <si>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</si>
  <si>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</si>
  <si>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</si>
  <si>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</si>
  <si>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</si>
  <si>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</si>
  <si>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</si>
  <si>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</si>
  <si>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</si>
  <si>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</si>
  <si>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</si>
  <si>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</si>
  <si>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</si>
  <si>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</si>
  <si>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</si>
  <si>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</si>
  <si>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</si>
  <si>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</si>
  <si>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</si>
  <si>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</si>
  <si>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</si>
  <si>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</si>
  <si>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</si>
  <si>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</si>
  <si>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</si>
  <si>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</si>
  <si>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</si>
  <si>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</si>
  <si>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</si>
  <si>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</si>
  <si>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</si>
  <si>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</si>
  <si>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</si>
  <si>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</si>
  <si>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</si>
  <si>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</si>
  <si>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</si>
  <si>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</si>
  <si>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</si>
  <si>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</si>
  <si>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</si>
  <si>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</si>
  <si>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</si>
  <si>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</si>
  <si>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</si>
  <si>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</si>
  <si>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</si>
  <si>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</si>
  <si>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</si>
  <si>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</si>
  <si>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</si>
  <si>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</si>
  <si>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</si>
  <si>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</si>
  <si>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</si>
  <si>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</si>
  <si>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</si>
  <si>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</si>
  <si>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</si>
  <si>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</si>
  <si>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</si>
  <si>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</si>
  <si>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</si>
  <si>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</si>
  <si>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</si>
  <si>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</si>
  <si>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</si>
  <si>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</si>
  <si>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</si>
  <si>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</si>
  <si>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</si>
  <si>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</si>
  <si>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</si>
  <si>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</si>
  <si>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</si>
  <si>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</si>
  <si>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</si>
  <si>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</si>
  <si>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</si>
  <si>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</si>
  <si>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</si>
  <si>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</si>
  <si>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</si>
  <si>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</si>
  <si>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</si>
  <si>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</si>
  <si>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</si>
  <si>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</si>
  <si>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</si>
  <si>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</si>
  <si>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</si>
  <si>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</si>
  <si>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</si>
  <si>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</si>
  <si>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</si>
  <si>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</si>
  <si>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</si>
  <si>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</si>
  <si>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</si>
  <si>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</si>
  <si>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</si>
  <si>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</si>
  <si>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</si>
  <si>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</si>
  <si>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</si>
  <si>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</si>
  <si>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</si>
  <si>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</si>
  <si>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</si>
  <si>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</si>
  <si>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</si>
  <si>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</si>
  <si>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</si>
  <si>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</si>
  <si>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</si>
  <si>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</si>
  <si>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</si>
  <si>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</si>
  <si>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</si>
  <si>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</si>
  <si>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</si>
  <si>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</si>
  <si>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</si>
  <si>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</si>
  <si>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</si>
  <si>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</si>
  <si>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</si>
  <si>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</si>
  <si>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</si>
  <si>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</si>
  <si>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</si>
  <si>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</si>
  <si>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</si>
  <si>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</si>
  <si>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</si>
  <si>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</si>
  <si>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</si>
  <si>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</si>
  <si>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</si>
  <si>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</si>
  <si>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</si>
  <si>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</si>
  <si>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</si>
  <si>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</si>
  <si>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</si>
  <si>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</si>
  <si>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</si>
  <si>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</si>
  <si>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</si>
  <si>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</si>
  <si>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</si>
  <si>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</si>
  <si>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</si>
  <si>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</si>
  <si>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</si>
  <si>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</si>
  <si>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</si>
  <si>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</si>
  <si>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</si>
  <si>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</si>
  <si>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</si>
  <si>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</si>
  <si>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</si>
  <si>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</si>
  <si>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</si>
  <si>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</si>
  <si>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</si>
  <si>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</si>
  <si>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</si>
  <si>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</si>
  <si>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</si>
  <si>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</si>
  <si>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</si>
  <si>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</si>
  <si>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</si>
  <si>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</si>
  <si>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</si>
  <si>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</si>
  <si>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</si>
  <si>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</si>
  <si>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</si>
  <si>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</si>
  <si>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</si>
  <si>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</si>
  <si>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</si>
  <si>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</si>
  <si>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</si>
  <si>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</si>
  <si>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</si>
  <si>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</si>
  <si>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</si>
  <si>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</si>
  <si>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</si>
  <si>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</si>
  <si>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</si>
  <si>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</si>
  <si>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</si>
  <si>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</si>
  <si>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</si>
  <si>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</si>
  <si>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</si>
  <si>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</si>
  <si>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</si>
  <si>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</si>
  <si>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</si>
  <si>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</si>
  <si>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</si>
  <si>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</si>
  <si>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</si>
  <si>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</si>
  <si>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</si>
  <si>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</si>
  <si>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</si>
  <si>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</si>
  <si>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</si>
  <si>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</si>
  <si>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</si>
  <si>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</si>
  <si>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</si>
  <si>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</si>
  <si>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</si>
  <si>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</si>
  <si>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</si>
  <si>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</si>
  <si>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</si>
  <si>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</si>
  <si>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</si>
  <si>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</si>
  <si>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</si>
  <si>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</si>
  <si>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</si>
  <si>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</si>
  <si>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</si>
  <si>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</si>
  <si>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</si>
  <si>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</si>
  <si>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</si>
  <si>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</si>
  <si>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</si>
  <si>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</si>
  <si>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</si>
  <si>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</si>
  <si>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</si>
  <si>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</si>
  <si>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</si>
  <si>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</si>
  <si>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</si>
  <si>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</si>
  <si>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</si>
  <si>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</si>
  <si>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</si>
  <si>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</si>
  <si>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</si>
  <si>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</si>
  <si>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</si>
  <si>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</si>
  <si>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</si>
  <si>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</si>
  <si>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</si>
  <si>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</si>
  <si>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</si>
  <si>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</si>
  <si>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</si>
  <si>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</si>
  <si>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</si>
  <si>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</si>
  <si>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</si>
  <si>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</si>
  <si>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</si>
  <si>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</si>
  <si>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</si>
  <si>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</si>
  <si>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</si>
  <si>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</si>
  <si>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</si>
  <si>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</si>
  <si>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</si>
  <si>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</si>
  <si>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</si>
  <si>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</si>
  <si>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</si>
  <si>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</si>
  <si>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</si>
  <si>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</si>
  <si>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</si>
  <si>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</si>
  <si>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</si>
  <si>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</si>
  <si>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</si>
  <si>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</si>
  <si>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</si>
  <si>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</si>
  <si>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</si>
  <si>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</si>
  <si>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</si>
  <si>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</si>
  <si>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</si>
  <si>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</si>
  <si>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</si>
  <si>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</si>
  <si>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</si>
  <si>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</si>
  <si>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</si>
  <si>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</si>
  <si>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</si>
  <si>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</si>
  <si>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</si>
  <si>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</si>
  <si>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</si>
  <si>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</si>
  <si>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</si>
  <si>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</si>
  <si>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</si>
  <si>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</si>
  <si>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</si>
  <si>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</si>
  <si>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</si>
  <si>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</si>
  <si>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</si>
  <si>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</si>
  <si>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</si>
  <si>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</si>
  <si>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</si>
  <si>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</si>
  <si>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</si>
  <si>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</si>
  <si>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</si>
  <si>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</si>
  <si>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</si>
  <si>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</si>
  <si>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</si>
  <si>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</si>
  <si>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</si>
  <si>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</si>
  <si>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</si>
  <si>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</si>
  <si>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</si>
  <si>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</si>
  <si>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</si>
  <si>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</si>
  <si>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</si>
  <si>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</si>
  <si>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</si>
  <si>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</si>
  <si>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</si>
  <si>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</si>
  <si>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</si>
  <si>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</si>
  <si>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</si>
  <si>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</si>
  <si>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</si>
  <si>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</si>
  <si>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</si>
  <si>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</si>
  <si>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</si>
  <si>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</si>
  <si>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</si>
  <si>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</si>
  <si>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</si>
  <si>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</si>
  <si>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</si>
  <si>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</si>
  <si>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</si>
  <si>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</si>
  <si>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</si>
  <si>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</si>
  <si>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</si>
  <si>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</si>
  <si>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</si>
  <si>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</si>
  <si>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</si>
  <si>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</si>
  <si>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</si>
  <si>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</si>
  <si>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</si>
  <si>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</si>
  <si>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</si>
  <si>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</si>
  <si>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</si>
  <si>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</si>
  <si>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</si>
  <si>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</si>
  <si>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</si>
  <si>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</si>
  <si>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</si>
  <si>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</si>
  <si>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</si>
  <si>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</si>
  <si>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</si>
  <si>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</si>
  <si>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</si>
  <si>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</si>
  <si>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</si>
  <si>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</si>
  <si>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</si>
  <si>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</si>
  <si>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</si>
  <si>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</si>
  <si>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</si>
  <si>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</si>
  <si>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</si>
  <si>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</si>
  <si>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</si>
  <si>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</si>
  <si>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</si>
  <si>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</si>
  <si>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</si>
  <si>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</si>
  <si>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</si>
  <si>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</si>
  <si>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</si>
  <si>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</si>
  <si>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</si>
  <si>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</si>
  <si>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</si>
  <si>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</si>
  <si>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</si>
  <si>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</si>
  <si>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</si>
  <si>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</si>
  <si>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</si>
  <si>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</si>
  <si>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</si>
  <si>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</si>
  <si>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</si>
  <si>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</si>
  <si>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</si>
  <si>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</si>
  <si>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</si>
  <si>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</si>
  <si>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</si>
  <si>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</si>
  <si>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</si>
  <si>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</si>
  <si>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</si>
  <si>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</si>
  <si>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</si>
  <si>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</si>
  <si>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</si>
  <si>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</si>
  <si>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</si>
  <si>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</si>
  <si>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</si>
  <si>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</si>
  <si>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</si>
  <si>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</si>
  <si>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</si>
  <si>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</si>
  <si>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</si>
  <si>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</si>
  <si>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</si>
  <si>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</si>
  <si>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</si>
  <si>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</si>
  <si>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</si>
  <si>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</si>
  <si>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</si>
  <si>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</si>
  <si>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</si>
  <si>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</si>
  <si>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</si>
  <si>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</si>
  <si>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</si>
  <si>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</si>
  <si>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</si>
  <si>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</si>
  <si>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</si>
  <si>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</si>
  <si>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</si>
  <si>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</si>
  <si>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</si>
  <si>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</si>
  <si>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</si>
  <si>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</si>
  <si>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</si>
  <si>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</si>
  <si>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</si>
  <si>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</si>
  <si>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</si>
  <si>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</si>
  <si>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</si>
  <si>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</si>
  <si>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</si>
  <si>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</si>
  <si>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</si>
  <si>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</si>
  <si>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</si>
  <si>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</si>
  <si>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</si>
  <si>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</si>
  <si>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</si>
  <si>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</si>
  <si>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</si>
  <si>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</si>
  <si>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</si>
  <si>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</si>
  <si>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</si>
  <si>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</si>
  <si>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</si>
  <si>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</si>
  <si>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</si>
  <si>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</si>
  <si>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</si>
  <si>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</si>
  <si>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</si>
  <si>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</si>
  <si>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</si>
  <si>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</si>
  <si>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</si>
  <si>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</si>
  <si>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</si>
  <si>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</si>
  <si>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</si>
  <si>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</si>
  <si>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</si>
  <si>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</si>
  <si>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</si>
  <si>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</si>
  <si>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</si>
  <si>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</si>
  <si>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</si>
  <si>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</si>
  <si>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</si>
  <si>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</si>
  <si>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</si>
  <si>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</si>
  <si>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</si>
  <si>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</si>
  <si>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</si>
  <si>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</si>
  <si>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</si>
  <si>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</si>
  <si>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</si>
  <si>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</si>
  <si>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</si>
  <si>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</si>
  <si>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</si>
  <si>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</si>
  <si>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</si>
  <si>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</si>
  <si>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</si>
  <si>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</si>
  <si>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</si>
  <si>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</si>
  <si>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</si>
  <si>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</si>
  <si>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</si>
  <si>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</si>
  <si>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</si>
  <si>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</si>
  <si>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</si>
  <si>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</si>
  <si>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</si>
  <si>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</si>
  <si>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</si>
  <si>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</si>
  <si>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</si>
  <si>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</si>
  <si>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</si>
  <si>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</si>
  <si>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</si>
  <si>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</si>
  <si>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</si>
  <si>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</si>
  <si>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</si>
  <si>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</si>
  <si>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</si>
  <si>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</si>
  <si>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</si>
  <si>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</si>
  <si>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</si>
  <si>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</si>
  <si>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</si>
  <si>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</si>
  <si>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</si>
  <si>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</si>
  <si>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</si>
  <si>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</si>
  <si>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</si>
  <si>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</si>
  <si>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</si>
  <si>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</si>
  <si>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</si>
  <si>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</si>
  <si>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</si>
  <si>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</si>
  <si>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</si>
  <si>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</si>
  <si>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</si>
  <si>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</si>
  <si>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</si>
  <si>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</si>
  <si>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</si>
  <si>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</si>
  <si>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</si>
  <si>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</si>
  <si>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</si>
  <si>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</si>
  <si>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</si>
  <si>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</si>
  <si>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</si>
  <si>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</si>
  <si>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</si>
  <si>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</si>
  <si>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</si>
  <si>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</si>
  <si>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</si>
  <si>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</si>
  <si>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</si>
  <si>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</si>
  <si>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</si>
  <si>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</si>
  <si>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</si>
  <si>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</si>
  <si>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</si>
  <si>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</si>
  <si>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</si>
  <si>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</si>
  <si>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</si>
  <si>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</si>
  <si>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</si>
  <si>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</si>
  <si>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</si>
  <si>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</si>
  <si>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</si>
  <si>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</si>
  <si>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</si>
  <si>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</si>
  <si>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</si>
  <si>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</si>
  <si>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</si>
  <si>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</si>
  <si>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</si>
  <si>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</si>
  <si>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</si>
  <si>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</si>
  <si>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</si>
  <si>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</si>
  <si>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</si>
  <si>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</si>
  <si>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</si>
  <si>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</si>
  <si>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</si>
  <si>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</si>
  <si>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</si>
  <si>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</si>
  <si>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</si>
  <si>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</si>
  <si>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</si>
  <si>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</si>
  <si>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</si>
  <si>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</si>
  <si>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</si>
  <si>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</si>
  <si>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</si>
  <si>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</si>
  <si>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</si>
  <si>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</si>
  <si>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</si>
  <si>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</si>
  <si>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</si>
  <si>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</si>
  <si>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</si>
  <si>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</si>
  <si>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</si>
  <si>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</si>
  <si>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</si>
  <si>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</si>
  <si>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</si>
  <si>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</si>
  <si>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</si>
  <si>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</si>
  <si>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</si>
  <si>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</si>
  <si>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</si>
  <si>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</si>
  <si>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</si>
  <si>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</si>
  <si>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</si>
  <si>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</si>
  <si>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</si>
  <si>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</si>
  <si>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</si>
  <si>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</si>
  <si>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</si>
  <si>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</si>
  <si>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</si>
  <si>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</si>
  <si>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</si>
  <si>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</si>
  <si>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</si>
  <si>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</si>
  <si>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</si>
  <si>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</si>
  <si>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</si>
  <si>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</si>
  <si>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</si>
  <si>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</si>
  <si>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</si>
  <si>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</si>
  <si>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</si>
  <si>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</si>
  <si>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</si>
  <si>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</si>
  <si>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</si>
  <si>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</si>
  <si>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</si>
  <si>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</si>
  <si>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</si>
  <si>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</si>
  <si>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</si>
  <si>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</si>
  <si>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</si>
  <si>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</si>
  <si>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</si>
  <si>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</si>
  <si>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</si>
  <si>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</si>
  <si>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</si>
  <si>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</si>
  <si>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</si>
  <si>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</si>
  <si>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</si>
  <si>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</si>
  <si>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</si>
  <si>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</si>
  <si>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</si>
  <si>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</si>
  <si>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</si>
  <si>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</si>
  <si>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</si>
  <si>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</si>
  <si>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</si>
  <si>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</si>
  <si>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</si>
  <si>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</si>
  <si>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</si>
  <si>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</si>
  <si>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</si>
  <si>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</si>
  <si>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</si>
  <si>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</si>
  <si>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</si>
  <si>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</si>
  <si>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</si>
  <si>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</si>
  <si>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</si>
  <si>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</si>
  <si>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</si>
  <si>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</si>
  <si>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</si>
  <si>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</si>
  <si>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</si>
  <si>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</si>
  <si>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</si>
  <si>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</si>
  <si>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</si>
  <si>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</si>
  <si>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</si>
  <si>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</si>
  <si>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</si>
  <si>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</si>
  <si>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</si>
  <si>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</si>
  <si>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</si>
  <si>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</si>
  <si>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</si>
  <si>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</si>
  <si>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</si>
  <si>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</si>
  <si>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</si>
  <si>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</si>
  <si>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</si>
  <si>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</si>
  <si>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</si>
  <si>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</si>
  <si>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</si>
  <si>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</si>
  <si>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</si>
  <si>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</si>
  <si>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</si>
  <si>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</si>
  <si>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</si>
  <si>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</si>
  <si>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</si>
  <si>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</si>
  <si>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</si>
  <si>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</si>
  <si>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</si>
  <si>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</si>
  <si>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</si>
  <si>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</si>
  <si>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</si>
  <si>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</si>
  <si>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</si>
  <si>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</si>
  <si>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</si>
  <si>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</si>
  <si>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</si>
  <si>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</si>
  <si>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</si>
  <si>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</si>
  <si>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</si>
  <si>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</si>
  <si>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</si>
  <si>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</si>
  <si>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</si>
  <si>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</si>
  <si>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</si>
  <si>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</si>
  <si>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</si>
  <si>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</si>
  <si>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</si>
  <si>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</si>
  <si>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</si>
  <si>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</si>
  <si>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</si>
  <si>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</si>
  <si>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</si>
  <si>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</si>
  <si>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</si>
  <si>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</si>
  <si>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</si>
  <si>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</si>
  <si>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</si>
  <si>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</si>
  <si>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</si>
  <si>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</si>
  <si>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</si>
  <si>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</si>
  <si>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</si>
  <si>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</si>
  <si>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</si>
  <si>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</si>
  <si>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</si>
  <si>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</si>
  <si>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</si>
  <si>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</si>
  <si>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</si>
  <si>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</si>
  <si>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</si>
  <si>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</si>
  <si>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</si>
  <si>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</si>
  <si>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</si>
  <si>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</si>
  <si>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</si>
  <si>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</si>
  <si>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</si>
  <si>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</si>
  <si>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</si>
  <si>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</si>
  <si>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</si>
  <si>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</si>
  <si>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</si>
  <si>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</si>
  <si>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</si>
  <si>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</si>
  <si>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</si>
  <si>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</si>
  <si>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</si>
  <si>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</si>
  <si>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</si>
  <si>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</si>
  <si>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</si>
  <si>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</si>
  <si>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</si>
  <si>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</si>
  <si>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</si>
  <si>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</si>
  <si>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</si>
  <si>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</si>
  <si>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</si>
  <si>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</si>
  <si>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</si>
  <si>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</si>
  <si>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</si>
  <si>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</si>
  <si>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</si>
  <si>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</si>
  <si>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</si>
  <si>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</si>
  <si>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</si>
  <si>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</si>
  <si>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</si>
  <si>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</si>
  <si>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</si>
  <si>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</si>
  <si>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</si>
  <si>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</si>
  <si>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</si>
  <si>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</si>
  <si>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</si>
  <si>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</si>
  <si>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</si>
  <si>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</si>
  <si>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</si>
  <si>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</si>
  <si>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</si>
  <si>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</si>
  <si>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</si>
  <si>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</si>
  <si>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</si>
  <si>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</si>
  <si>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</si>
  <si>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</si>
  <si>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</si>
  <si>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</si>
  <si>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</si>
  <si>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</si>
  <si>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</si>
  <si>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</si>
  <si>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</si>
  <si>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</si>
  <si>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</si>
  <si>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</si>
  <si>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</si>
  <si>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</si>
  <si>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</si>
  <si>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</si>
  <si>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</si>
  <si>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</si>
  <si>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</si>
  <si>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</si>
  <si>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</si>
  <si>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</si>
  <si>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</si>
  <si>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</si>
  <si>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</si>
  <si>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</si>
  <si>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</si>
  <si>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</si>
  <si>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</si>
  <si>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</si>
  <si>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</si>
  <si>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</si>
  <si>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</si>
  <si>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</si>
  <si>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</si>
  <si>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</si>
  <si>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</si>
  <si>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</si>
  <si>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</si>
  <si>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</si>
  <si>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</si>
  <si>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</si>
  <si>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</si>
  <si>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</si>
  <si>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</si>
  <si>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</si>
  <si>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</si>
  <si>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</si>
  <si>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</si>
  <si>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</si>
  <si>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</si>
  <si>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</si>
  <si>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</si>
  <si>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</si>
  <si>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</si>
  <si>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</si>
  <si>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</si>
  <si>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</si>
  <si>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</si>
  <si>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</si>
  <si>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</si>
  <si>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</si>
  <si>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</si>
  <si>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</si>
  <si>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</si>
  <si>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</si>
  <si>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</si>
  <si>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</si>
  <si>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</si>
  <si>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</si>
  <si>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</si>
  <si>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</si>
  <si>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</si>
  <si>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</si>
  <si>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</si>
  <si>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</si>
  <si>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</si>
  <si>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</si>
  <si>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</si>
  <si>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</si>
  <si>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</si>
  <si>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</si>
  <si>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</si>
  <si>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</si>
  <si>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</si>
  <si>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</si>
  <si>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</si>
  <si>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</si>
  <si>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</si>
  <si>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</si>
  <si>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</si>
  <si>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</si>
  <si>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</si>
  <si>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</si>
  <si>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</si>
  <si>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</si>
  <si>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</si>
  <si>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</si>
  <si>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</si>
  <si>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</si>
  <si>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</si>
  <si>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</si>
  <si>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</si>
  <si>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</si>
  <si>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</si>
  <si>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</si>
  <si>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</si>
  <si>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</si>
  <si>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</si>
  <si>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</si>
  <si>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</si>
  <si>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</si>
  <si>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</si>
  <si>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</si>
  <si>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</si>
  <si>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</si>
  <si>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</si>
  <si>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</si>
  <si>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</si>
  <si>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</si>
  <si>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</si>
  <si>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</si>
  <si>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</si>
  <si>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</si>
  <si>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</si>
  <si>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</si>
  <si>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</si>
  <si>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</si>
  <si>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</si>
  <si>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</si>
  <si>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</si>
  <si>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</si>
  <si>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</si>
  <si>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</si>
  <si>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</si>
  <si>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</si>
  <si>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</si>
  <si>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</si>
  <si>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</si>
  <si>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</si>
  <si>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</si>
  <si>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</si>
  <si>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</si>
  <si>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</si>
  <si>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</si>
  <si>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</si>
  <si>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</si>
  <si>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</si>
  <si>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</si>
  <si>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</si>
  <si>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</si>
  <si>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</si>
  <si>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</si>
  <si>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</si>
  <si>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</si>
  <si>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</si>
  <si>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</si>
  <si>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</si>
  <si>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</si>
  <si>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</si>
  <si>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</si>
  <si>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</si>
  <si>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</si>
  <si>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</si>
  <si>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</si>
  <si>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</si>
  <si>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</si>
  <si>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</si>
  <si>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</si>
  <si>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</si>
  <si>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</si>
  <si>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</si>
  <si>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</si>
  <si>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</si>
  <si>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</si>
  <si>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</si>
  <si>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</si>
  <si>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</si>
  <si>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</si>
  <si>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</si>
  <si>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</si>
  <si>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</si>
  <si>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</si>
  <si>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</si>
  <si>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</si>
  <si>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</si>
  <si>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</si>
  <si>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</si>
  <si>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</si>
  <si>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</si>
  <si>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</si>
  <si>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</si>
  <si>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</si>
  <si>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</si>
  <si>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</si>
  <si>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</si>
  <si>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</si>
  <si>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</si>
  <si>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</si>
  <si>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</si>
  <si>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</si>
  <si>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</si>
  <si>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</si>
  <si>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</si>
  <si>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</si>
  <si>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</si>
  <si>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</si>
  <si>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</si>
  <si>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</si>
  <si>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</si>
  <si>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</si>
  <si>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</si>
  <si>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</si>
  <si>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</si>
  <si>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</si>
  <si>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</si>
  <si>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</si>
  <si>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</si>
  <si>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</si>
  <si>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</si>
  <si>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</si>
  <si>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</si>
  <si>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</si>
  <si>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</si>
  <si>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</si>
  <si>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</si>
  <si>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</si>
  <si>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</si>
  <si>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</si>
  <si>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</si>
  <si>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</si>
  <si>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</si>
  <si>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</si>
  <si>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</si>
  <si>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</si>
  <si>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</si>
  <si>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</si>
  <si>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</si>
  <si>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</si>
  <si>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</si>
  <si>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</si>
  <si>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</si>
  <si>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</si>
  <si>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</si>
  <si>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</si>
  <si>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</si>
  <si>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</si>
  <si>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</si>
  <si>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</si>
  <si>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</si>
  <si>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</si>
  <si>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</si>
  <si>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</si>
  <si>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</si>
  <si>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</si>
  <si>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</si>
  <si>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</si>
  <si>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</si>
  <si>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</si>
  <si>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</si>
  <si>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</si>
  <si>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</si>
  <si>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</si>
  <si>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</si>
  <si>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</si>
  <si>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</si>
  <si>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</si>
  <si>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</si>
  <si>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</si>
  <si>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</si>
  <si>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</si>
  <si>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</si>
  <si>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</si>
  <si>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</si>
  <si>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</si>
  <si>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</si>
  <si>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</si>
  <si>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</si>
  <si>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</si>
  <si>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</si>
  <si>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</si>
  <si>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</si>
  <si>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</si>
  <si>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</si>
  <si>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</si>
  <si>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</si>
  <si>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</si>
  <si>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</si>
  <si>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</si>
  <si>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</si>
  <si>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</si>
  <si>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</si>
  <si>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</si>
  <si>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</si>
  <si>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</si>
  <si>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</si>
  <si>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</si>
  <si>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</si>
  <si>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</si>
  <si>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</si>
  <si>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</si>
  <si>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</si>
  <si>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</si>
  <si>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</si>
  <si>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</si>
  <si>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</si>
  <si>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</si>
  <si>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</si>
  <si>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</si>
  <si>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</si>
  <si>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</si>
  <si>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</si>
  <si>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</si>
  <si>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</si>
  <si>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</si>
  <si>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</si>
  <si>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</si>
  <si>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</si>
  <si>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</si>
  <si>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</si>
  <si>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</si>
  <si>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</si>
  <si>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</si>
  <si>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</si>
  <si>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</si>
  <si>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</si>
  <si>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</si>
  <si>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</si>
  <si>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</si>
  <si>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</si>
  <si>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</si>
  <si>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</si>
  <si>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</si>
  <si>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</si>
  <si>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</si>
  <si>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</si>
  <si>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</si>
  <si>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</si>
  <si>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</si>
  <si>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</si>
  <si>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</si>
  <si>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</si>
  <si>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</si>
  <si>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</si>
  <si>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</si>
  <si>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</si>
  <si>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</si>
  <si>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</si>
  <si>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</si>
  <si>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</si>
  <si>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</si>
  <si>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</si>
  <si>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</si>
  <si>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</si>
  <si>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</si>
  <si>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</si>
  <si>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</si>
  <si>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</si>
  <si>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</si>
  <si>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</si>
  <si>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</si>
  <si>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</si>
  <si>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</si>
  <si>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</si>
  <si>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</si>
  <si>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</si>
  <si>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</si>
  <si>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</si>
  <si>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</si>
  <si>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</si>
  <si>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</si>
  <si>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</si>
  <si>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</si>
  <si>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</si>
  <si>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</si>
  <si>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</si>
  <si>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</si>
  <si>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</si>
  <si>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</si>
  <si>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</si>
  <si>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</si>
  <si>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</si>
  <si>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</si>
  <si>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</si>
  <si>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</si>
  <si>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</si>
  <si>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</si>
  <si>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</si>
  <si>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</si>
  <si>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</si>
  <si>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</si>
  <si>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</si>
  <si>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</si>
  <si>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</si>
  <si>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</si>
  <si>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</si>
  <si>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</si>
  <si>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</si>
  <si>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</si>
  <si>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</si>
  <si>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</si>
  <si>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</si>
  <si>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</si>
  <si>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</si>
  <si>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</si>
  <si>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</si>
  <si>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</si>
  <si>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</si>
  <si>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</si>
  <si>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</si>
  <si>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</si>
  <si>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</si>
  <si>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</si>
  <si>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</si>
  <si>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</si>
  <si>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</si>
  <si>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</si>
  <si>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</si>
  <si>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</si>
  <si>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</si>
  <si>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</si>
  <si>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</si>
  <si>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</si>
  <si>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</si>
  <si>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</si>
  <si>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</si>
  <si>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</si>
  <si>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</si>
  <si>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</si>
  <si>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</si>
  <si>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</si>
  <si>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</si>
  <si>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</si>
  <si>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</si>
  <si>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</si>
  <si>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</si>
  <si>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</si>
  <si>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</si>
  <si>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</si>
  <si>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</si>
  <si>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</si>
  <si>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</si>
  <si>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</si>
  <si>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</si>
  <si>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</si>
  <si>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</si>
  <si>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</si>
  <si>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</si>
  <si>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</si>
  <si>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</si>
  <si>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</si>
  <si>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</si>
  <si>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</si>
  <si>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</si>
  <si>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</si>
  <si>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</si>
  <si>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</si>
  <si>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</si>
  <si>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</si>
  <si>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</si>
  <si>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</si>
  <si>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</si>
  <si>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</si>
  <si>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</si>
  <si>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</si>
  <si>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</si>
  <si>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</si>
  <si>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</si>
  <si>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</si>
  <si>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</si>
  <si>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</si>
  <si>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</si>
  <si>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</si>
  <si>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</si>
  <si>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</si>
  <si>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</si>
  <si>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</si>
  <si>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</si>
  <si>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</si>
  <si>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</si>
  <si>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</si>
  <si>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</si>
  <si>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</si>
  <si>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</si>
  <si>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</si>
  <si>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</si>
  <si>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</si>
  <si>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</si>
  <si>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</si>
  <si>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</si>
  <si>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</si>
  <si>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</si>
  <si>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</si>
  <si>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</si>
  <si>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</si>
  <si>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</si>
  <si>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</si>
  <si>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</si>
  <si>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</si>
  <si>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</si>
  <si>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</si>
  <si>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</si>
  <si>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</si>
  <si>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</si>
  <si>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</si>
  <si>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</si>
  <si>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</si>
  <si>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</si>
  <si>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</si>
  <si>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</si>
  <si>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</si>
  <si>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</si>
  <si>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</si>
  <si>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</si>
  <si>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</si>
  <si>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</si>
  <si>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</si>
  <si>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</si>
  <si>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</si>
  <si>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</si>
  <si>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</si>
  <si>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</si>
  <si>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</si>
  <si>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</si>
  <si>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</si>
  <si>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</si>
  <si>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</si>
  <si>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</si>
  <si>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</si>
  <si>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</si>
  <si>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</si>
  <si>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</si>
  <si>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</si>
  <si>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</si>
  <si>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</si>
  <si>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</si>
  <si>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</si>
  <si>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</si>
  <si>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</si>
  <si>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</si>
  <si>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</si>
  <si>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</si>
  <si>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</si>
  <si>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</si>
  <si>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</si>
  <si>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</si>
  <si>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</si>
  <si>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</si>
  <si>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</si>
  <si>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</si>
  <si>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</si>
  <si>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</si>
  <si>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</si>
  <si>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</si>
  <si>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</si>
  <si>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</si>
  <si>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</si>
  <si>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</si>
  <si>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</si>
  <si>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</si>
  <si>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</si>
  <si>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</si>
  <si>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</si>
  <si>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</si>
  <si>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</si>
  <si>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</si>
  <si>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</si>
  <si>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</si>
  <si>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</si>
  <si>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</si>
  <si>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</si>
  <si>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</si>
  <si>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</si>
  <si>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</si>
  <si>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</si>
  <si>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</si>
  <si>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</si>
  <si>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</si>
  <si>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</si>
  <si>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</si>
  <si>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</si>
  <si>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</si>
  <si>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</si>
  <si>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</si>
  <si>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</si>
  <si>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</si>
  <si>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</si>
  <si>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</si>
  <si>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</si>
  <si>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</si>
  <si>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</si>
  <si>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</si>
  <si>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</si>
  <si>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</si>
  <si>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</si>
  <si>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</si>
  <si>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</si>
  <si>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</si>
  <si>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</si>
  <si>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</si>
  <si>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</si>
  <si>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</si>
  <si>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</si>
  <si>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</si>
  <si>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</si>
  <si>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</si>
  <si>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</si>
  <si>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</si>
  <si>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</si>
  <si>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</si>
  <si>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</si>
  <si>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</si>
  <si>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</si>
  <si>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</si>
  <si>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</si>
  <si>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</si>
  <si>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</si>
  <si>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</si>
  <si>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</si>
  <si>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</si>
  <si>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</si>
  <si>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</si>
  <si>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</si>
  <si>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</si>
  <si>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</si>
  <si>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</si>
  <si>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</si>
  <si>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</si>
  <si>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</si>
  <si>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</si>
  <si>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</si>
  <si>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</si>
  <si>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</si>
  <si>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</si>
  <si>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</si>
  <si>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</si>
  <si>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</si>
  <si>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</si>
  <si>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</si>
  <si>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</si>
  <si>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</si>
  <si>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</si>
  <si>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</si>
  <si>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</si>
  <si>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</si>
  <si>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</si>
  <si>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</si>
  <si>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</si>
  <si>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</si>
  <si>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</si>
  <si>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</si>
  <si>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</si>
  <si>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</si>
  <si>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</si>
  <si>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</si>
  <si>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</si>
  <si>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</si>
  <si>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</si>
  <si>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</si>
  <si>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</si>
  <si>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</si>
  <si>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</si>
  <si>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</si>
  <si>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</si>
  <si>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</si>
  <si>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</si>
  <si>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</si>
  <si>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</si>
  <si>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</si>
  <si>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</si>
  <si>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</si>
  <si>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</si>
  <si>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</si>
  <si>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</si>
  <si>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</si>
  <si>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</si>
  <si>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</si>
  <si>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</si>
  <si>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</si>
  <si>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</si>
  <si>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</si>
  <si>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</si>
  <si>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</si>
  <si>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</si>
  <si>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</si>
  <si>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</si>
  <si>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</si>
  <si>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</si>
  <si>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</si>
  <si>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</si>
  <si>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</si>
  <si>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</si>
  <si>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</si>
  <si>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</si>
  <si>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</si>
  <si>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</si>
  <si>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</si>
  <si>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</si>
  <si>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</si>
  <si>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</si>
  <si>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</si>
  <si>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</si>
  <si>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</si>
  <si>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</si>
  <si>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</si>
  <si>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</si>
  <si>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</si>
  <si>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</si>
  <si>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</si>
  <si>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</si>
  <si>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</si>
  <si>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</si>
  <si>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</si>
  <si>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</si>
  <si>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</si>
  <si>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</si>
  <si>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</si>
  <si>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</si>
  <si>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</si>
  <si>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</si>
  <si>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</si>
  <si>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</si>
  <si>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</si>
  <si>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</si>
  <si>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</si>
  <si>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</si>
  <si>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</si>
  <si>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</si>
  <si>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</si>
  <si>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</si>
  <si>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</si>
  <si>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</si>
  <si>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</si>
  <si>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</si>
  <si>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</si>
  <si>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</si>
  <si>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</si>
  <si>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</si>
  <si>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</si>
  <si>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</si>
  <si>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</si>
  <si>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</si>
  <si>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</si>
  <si>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</si>
  <si>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</si>
  <si>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</si>
  <si>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</si>
  <si>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</si>
  <si>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</si>
  <si>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</si>
  <si>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</si>
  <si>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</si>
  <si>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</si>
  <si>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</si>
  <si>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</si>
  <si>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</si>
  <si>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</si>
  <si>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</si>
  <si>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</si>
  <si>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</si>
  <si>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</si>
  <si>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</si>
  <si>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</si>
  <si>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</si>
  <si>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</si>
  <si>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</si>
  <si>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</si>
  <si>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</si>
  <si>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</si>
  <si>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</si>
  <si>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</si>
  <si>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</si>
  <si>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</si>
  <si>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</si>
  <si>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</si>
  <si>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</si>
  <si>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</si>
  <si>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</si>
  <si>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</si>
  <si>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</si>
  <si>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</si>
  <si>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</si>
  <si>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</si>
  <si>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</si>
  <si>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</si>
  <si>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</si>
  <si>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</si>
  <si>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</si>
  <si>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</si>
  <si>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</si>
  <si>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</si>
  <si>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</si>
  <si>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</si>
  <si>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</si>
  <si>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</si>
  <si>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</si>
  <si>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</si>
  <si>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</si>
  <si>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</si>
  <si>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</si>
  <si>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</si>
  <si>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</si>
  <si>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</si>
  <si>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</si>
  <si>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</si>
  <si>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</si>
  <si>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</si>
  <si>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</si>
  <si>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</si>
  <si>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</si>
  <si>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</si>
  <si>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</si>
  <si>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</si>
  <si>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</si>
  <si>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</si>
  <si>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</si>
  <si>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</si>
  <si>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</si>
  <si>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</si>
  <si>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</si>
  <si>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</si>
  <si>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</si>
  <si>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</si>
  <si>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</si>
  <si>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</si>
  <si>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</si>
  <si>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</si>
  <si>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</si>
  <si>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</si>
  <si>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</si>
  <si>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</si>
  <si>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</si>
  <si>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</si>
  <si>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</si>
  <si>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</si>
  <si>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</si>
  <si>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</si>
  <si>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</si>
  <si>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</si>
  <si>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</si>
  <si>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</si>
  <si>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</si>
  <si>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</si>
  <si>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</si>
  <si>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</si>
  <si>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</si>
  <si>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</si>
  <si>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</si>
  <si>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</si>
  <si>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</si>
  <si>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</si>
  <si>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</si>
  <si>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</si>
  <si>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</si>
  <si>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</si>
  <si>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</si>
  <si>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</si>
  <si>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</si>
  <si>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</si>
  <si>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</si>
  <si>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</si>
  <si>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</si>
  <si>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</si>
  <si>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</si>
  <si>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</si>
  <si>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</si>
  <si>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</si>
  <si>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</si>
  <si>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</si>
  <si>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</si>
  <si>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</si>
  <si>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</si>
  <si>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</si>
  <si>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</si>
  <si>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</si>
  <si>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</si>
  <si>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</si>
  <si>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</si>
  <si>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</si>
  <si>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</si>
  <si>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</si>
  <si>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</si>
  <si>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</si>
  <si>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</si>
  <si>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</si>
  <si>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</si>
  <si>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</si>
  <si>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</si>
  <si>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</si>
  <si>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</si>
  <si>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</si>
  <si>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</si>
  <si>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</si>
  <si>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</si>
  <si>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</si>
  <si>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</si>
  <si>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</si>
  <si>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</si>
  <si>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</si>
  <si>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</si>
  <si>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</si>
  <si>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</si>
  <si>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</si>
  <si>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</si>
  <si>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</si>
  <si>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</si>
  <si>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</si>
  <si>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</si>
  <si>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</si>
  <si>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</si>
  <si>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</si>
  <si>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</si>
  <si>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</si>
  <si>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</si>
  <si>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</si>
  <si>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</si>
  <si>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</si>
  <si>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</si>
  <si>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</si>
  <si>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</si>
  <si>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</si>
  <si>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</si>
  <si>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</si>
  <si>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</si>
  <si>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</si>
  <si>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</si>
  <si>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</si>
  <si>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</si>
  <si>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</si>
  <si>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</si>
  <si>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</si>
  <si>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</si>
  <si>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</si>
  <si>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</si>
  <si>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</si>
  <si>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</si>
  <si>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</si>
  <si>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</si>
  <si>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</si>
  <si>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</si>
  <si>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</si>
  <si>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</si>
  <si>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</si>
  <si>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</si>
  <si>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</si>
  <si>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</si>
  <si>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</si>
  <si>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</si>
  <si>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</si>
  <si>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</si>
  <si>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</si>
  <si>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</si>
  <si>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</si>
  <si>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</si>
  <si>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</si>
  <si>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</si>
  <si>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</si>
  <si>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</si>
  <si>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</si>
  <si>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</si>
  <si>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</si>
  <si>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</si>
  <si>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</si>
  <si>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</si>
  <si>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</si>
  <si>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</si>
  <si>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</si>
  <si>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</si>
  <si>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</si>
  <si>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</si>
  <si>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</si>
  <si>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</si>
  <si>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</si>
  <si>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</si>
  <si>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</si>
  <si>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</si>
  <si>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</si>
  <si>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</si>
  <si>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</si>
  <si>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</si>
  <si>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</si>
  <si>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</si>
  <si>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</si>
  <si>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</si>
  <si>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</si>
  <si>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</si>
  <si>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</si>
  <si>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</si>
  <si>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</si>
  <si>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</si>
  <si>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</si>
  <si>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</si>
  <si>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</si>
  <si>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</si>
  <si>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</si>
  <si>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</si>
  <si>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</si>
  <si>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</si>
  <si>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</si>
  <si>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</si>
  <si>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</si>
  <si>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</si>
  <si>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</si>
  <si>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</si>
  <si>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</si>
  <si>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</si>
  <si>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</si>
  <si>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</si>
  <si>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</si>
  <si>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</si>
  <si>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</si>
  <si>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</si>
  <si>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</si>
  <si>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</si>
  <si>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</si>
  <si>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</si>
  <si>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</si>
  <si>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</si>
  <si>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</si>
  <si>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</si>
  <si>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</si>
  <si>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</si>
  <si>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</si>
  <si>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</si>
  <si>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</si>
  <si>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</si>
  <si>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</si>
  <si>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</si>
  <si>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</si>
  <si>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</si>
  <si>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</si>
  <si>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</si>
  <si>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</si>
  <si>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</si>
  <si>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</si>
  <si>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</si>
  <si>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</si>
  <si>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</si>
  <si>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</si>
  <si>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</si>
  <si>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</si>
  <si>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</si>
  <si>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</si>
  <si>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</si>
  <si>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</si>
  <si>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</si>
  <si>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</si>
  <si>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</si>
  <si>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</si>
  <si>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</si>
  <si>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</si>
  <si>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</si>
  <si>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</si>
  <si>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</si>
  <si>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</si>
  <si>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</si>
  <si>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</si>
  <si>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</si>
  <si>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</si>
  <si>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</si>
  <si>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</si>
  <si>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</si>
  <si>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</si>
  <si>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</si>
  <si>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</si>
  <si>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</si>
  <si>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</si>
  <si>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</si>
  <si>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</si>
  <si>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</si>
  <si>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</si>
  <si>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</si>
  <si>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</si>
  <si>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</si>
  <si>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</si>
  <si>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</si>
  <si>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</si>
  <si>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</si>
  <si>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</si>
  <si>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</si>
  <si>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</si>
  <si>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</si>
  <si>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</si>
  <si>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</si>
  <si>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</si>
  <si>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</si>
  <si>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</si>
  <si>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</si>
  <si>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</si>
  <si>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</si>
  <si>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</si>
  <si>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</si>
  <si>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</si>
  <si>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</si>
  <si>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</si>
  <si>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</si>
  <si>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</si>
  <si>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</si>
  <si>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</si>
  <si>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</si>
  <si>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</si>
  <si>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</si>
  <si>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</si>
  <si>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</si>
  <si>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</si>
  <si>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</si>
  <si>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</si>
  <si>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</si>
  <si>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</si>
  <si>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</si>
  <si>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</si>
  <si>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</si>
  <si>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</si>
  <si>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</si>
  <si>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</si>
  <si>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</si>
  <si>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</si>
  <si>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</si>
  <si>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</si>
  <si>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</si>
  <si>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</si>
  <si>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</si>
  <si>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</si>
  <si>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</si>
  <si>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</si>
  <si>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</si>
  <si>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</si>
  <si>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</si>
  <si>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</si>
  <si>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</si>
  <si>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</si>
  <si>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</si>
  <si>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</si>
  <si>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</si>
  <si>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</si>
  <si>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</si>
  <si>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</si>
  <si>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</si>
  <si>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</si>
  <si>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</si>
  <si>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</si>
  <si>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</si>
  <si>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</si>
  <si>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</si>
  <si>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</si>
  <si>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</si>
  <si>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</si>
  <si>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</si>
  <si>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</si>
  <si>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</si>
  <si>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</si>
  <si>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</si>
  <si>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</si>
  <si>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</si>
  <si>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</si>
  <si>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</si>
  <si>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</si>
  <si>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</si>
  <si>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</si>
  <si>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</si>
  <si>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</si>
  <si>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</si>
  <si>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</si>
  <si>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</si>
  <si>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</si>
  <si>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</si>
  <si>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</si>
  <si>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</si>
  <si>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</si>
  <si>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</si>
  <si>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</si>
  <si>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</si>
  <si>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</si>
  <si>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</si>
  <si>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</si>
  <si>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</si>
  <si>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</si>
  <si>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</si>
  <si>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</si>
  <si>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</si>
  <si>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</si>
  <si>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</si>
  <si>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</si>
  <si>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</si>
  <si>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</si>
  <si>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</si>
  <si>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</si>
  <si>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</si>
  <si>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</si>
  <si>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</si>
  <si>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</si>
  <si>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</si>
  <si>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</si>
  <si>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</si>
  <si>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</si>
  <si>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</si>
  <si>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</si>
  <si>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</si>
  <si>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</si>
  <si>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</si>
  <si>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</si>
  <si>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</si>
  <si>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</si>
  <si>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</si>
  <si>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</si>
  <si>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</si>
  <si>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</si>
  <si>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</si>
  <si>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</si>
  <si>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</si>
  <si>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</si>
  <si>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</si>
  <si>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</si>
  <si>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</si>
  <si>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</si>
  <si>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</si>
  <si>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</si>
  <si>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</si>
  <si>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</si>
  <si>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</si>
  <si>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</si>
  <si>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</si>
  <si>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</si>
  <si>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</si>
  <si>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</si>
  <si>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</si>
  <si>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</si>
  <si>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</si>
  <si>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</si>
  <si>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</si>
  <si>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</si>
  <si>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</si>
  <si>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</si>
  <si>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</si>
  <si>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</si>
  <si>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</si>
  <si>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</si>
  <si>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</si>
  <si>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</si>
  <si>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</si>
  <si>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</si>
  <si>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</si>
  <si>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</si>
  <si>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</si>
  <si>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</si>
  <si>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</si>
  <si>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</si>
  <si>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</si>
  <si>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</si>
  <si>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</si>
  <si>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</si>
  <si>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</si>
  <si>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</si>
  <si>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</si>
  <si>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</si>
  <si>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</si>
  <si>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</si>
  <si>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</si>
  <si>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</si>
  <si>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</si>
  <si>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</si>
  <si>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</si>
  <si>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</si>
  <si>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</si>
  <si>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</si>
  <si>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</si>
  <si>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</si>
  <si>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</si>
  <si>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</si>
  <si>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</si>
  <si>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</si>
  <si>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</si>
  <si>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</si>
  <si>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</si>
  <si>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</si>
  <si>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</si>
  <si>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</si>
  <si>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</si>
  <si>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</si>
  <si>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</si>
  <si>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</si>
  <si>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</si>
  <si>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</si>
  <si>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</si>
  <si>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</si>
  <si>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</si>
  <si>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</si>
  <si>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</si>
  <si>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</si>
  <si>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</si>
  <si>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</si>
  <si>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</si>
  <si>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</si>
  <si>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</si>
  <si>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</si>
  <si>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</si>
  <si>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</si>
  <si>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</si>
  <si>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</si>
  <si>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</si>
  <si>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</si>
  <si>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</si>
  <si>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</si>
  <si>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</si>
  <si>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</si>
  <si>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</si>
  <si>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</si>
  <si>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</si>
  <si>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</si>
  <si>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</si>
  <si>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</si>
  <si>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</si>
  <si>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</si>
  <si>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</si>
  <si>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</si>
  <si>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</si>
  <si>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</si>
  <si>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</si>
  <si>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</si>
  <si>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</si>
  <si>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</si>
  <si>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</si>
  <si>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</si>
  <si>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</si>
  <si>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</si>
  <si>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</si>
  <si>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</si>
  <si>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</si>
  <si>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</si>
  <si>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</si>
  <si>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</si>
  <si>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</si>
  <si>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</si>
  <si>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</si>
  <si>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</si>
  <si>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</si>
  <si>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</si>
  <si>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</si>
  <si>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</si>
  <si>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</si>
  <si>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</si>
  <si>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</si>
  <si>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</si>
  <si>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</si>
  <si>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</si>
  <si>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</si>
  <si>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</si>
  <si>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</si>
  <si>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</si>
  <si>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</si>
  <si>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</si>
  <si>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</si>
  <si>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</si>
  <si>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</si>
  <si>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</si>
  <si>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</si>
  <si>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</si>
  <si>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</si>
  <si>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</si>
  <si>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</si>
  <si>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</si>
  <si>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</si>
  <si>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</si>
  <si>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</si>
  <si>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</si>
  <si>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</si>
  <si>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</si>
  <si>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</si>
  <si>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</si>
  <si>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</si>
  <si>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</si>
  <si>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</si>
  <si>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</si>
  <si>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</si>
  <si>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</si>
  <si>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</si>
  <si>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</si>
  <si>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</si>
  <si>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</si>
  <si>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</si>
  <si>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</si>
  <si>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</si>
  <si>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</si>
  <si>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</si>
  <si>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</si>
  <si>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</si>
  <si>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</si>
  <si>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</si>
  <si>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</si>
  <si>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</si>
  <si>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</si>
  <si>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</si>
  <si>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</si>
  <si>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</si>
  <si>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</si>
  <si>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</si>
  <si>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</si>
  <si>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</si>
  <si>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</si>
  <si>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</si>
  <si>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</si>
  <si>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</si>
  <si>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</si>
  <si>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</si>
  <si>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</si>
  <si>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</si>
  <si>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</si>
  <si>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</si>
  <si>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</si>
  <si>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</si>
  <si>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</si>
  <si>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</si>
  <si>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</si>
  <si>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</si>
  <si>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</si>
  <si>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</si>
  <si>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</si>
  <si>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</si>
  <si>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</si>
  <si>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</si>
  <si>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</si>
  <si>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</si>
  <si>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</si>
  <si>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</si>
  <si>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</si>
  <si>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</si>
  <si>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</si>
  <si>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</si>
  <si>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</si>
  <si>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</si>
  <si>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</si>
  <si>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</si>
  <si>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</si>
  <si>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</si>
  <si>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</si>
  <si>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</si>
  <si>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</si>
  <si>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</si>
  <si>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</si>
  <si>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</si>
  <si>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</si>
  <si>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</si>
  <si>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</si>
  <si>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</si>
  <si>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</si>
  <si>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</si>
  <si>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</si>
  <si>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</si>
  <si>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</si>
  <si>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</si>
  <si>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</si>
  <si>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</si>
  <si>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</si>
  <si>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</si>
  <si>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</si>
  <si>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</si>
  <si>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</si>
  <si>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</si>
  <si>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</si>
  <si>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</si>
  <si>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</si>
  <si>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</si>
  <si>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</si>
  <si>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</si>
  <si>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</si>
  <si>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</si>
  <si>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</si>
  <si>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</si>
  <si>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</si>
  <si>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</si>
  <si>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</si>
  <si>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</si>
  <si>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</si>
  <si>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</si>
  <si>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</si>
  <si>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</si>
  <si>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</si>
  <si>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</si>
  <si>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</si>
  <si>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</si>
  <si>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</si>
  <si>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</si>
  <si>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</si>
  <si>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</si>
  <si>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</si>
  <si>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</si>
  <si>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</si>
  <si>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</si>
  <si>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</si>
  <si>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</si>
  <si>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</si>
  <si>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</si>
  <si>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</si>
  <si>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</si>
  <si>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</si>
  <si>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</si>
  <si>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</si>
  <si>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</si>
  <si>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</si>
  <si>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</si>
  <si>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</si>
  <si>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</si>
  <si>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</si>
  <si>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</si>
  <si>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</si>
  <si>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</si>
  <si>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</si>
  <si>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</si>
  <si>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</si>
  <si>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</si>
  <si>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</si>
  <si>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</si>
  <si>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</si>
  <si>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</si>
  <si>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</si>
  <si>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</si>
  <si>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</si>
  <si>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</si>
  <si>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</si>
  <si>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</si>
  <si>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</si>
  <si>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</si>
  <si>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</si>
  <si>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</si>
  <si>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</si>
  <si>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</si>
  <si>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</si>
  <si>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</si>
  <si>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</si>
  <si>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</si>
  <si>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</si>
  <si>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</si>
  <si>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</si>
  <si>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</si>
  <si>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</si>
  <si>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</si>
  <si>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</si>
  <si>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</si>
  <si>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</si>
  <si>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</si>
  <si>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</si>
  <si>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</si>
  <si>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</si>
  <si>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</si>
  <si>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</si>
  <si>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</si>
  <si>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</si>
  <si>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</si>
  <si>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</si>
  <si>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</si>
  <si>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</si>
  <si>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</si>
  <si>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</si>
  <si>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</si>
  <si>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</si>
  <si>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</si>
  <si>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</si>
  <si>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</si>
  <si>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</si>
  <si>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</si>
  <si>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</si>
  <si>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</si>
  <si>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</si>
  <si>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</si>
  <si>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</si>
  <si>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</si>
  <si>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</si>
  <si>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</si>
  <si>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</si>
  <si>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</si>
  <si>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</si>
  <si>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</si>
  <si>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</si>
  <si>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</si>
  <si>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</si>
  <si>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</si>
  <si>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</si>
  <si>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</si>
  <si>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</si>
  <si>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</si>
  <si>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</si>
  <si>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</si>
  <si>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</si>
  <si>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</si>
  <si>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</si>
  <si>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</si>
  <si>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</si>
  <si>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</si>
  <si>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</si>
  <si>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</si>
  <si>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</si>
  <si>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</si>
  <si>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</si>
  <si>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</si>
  <si>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</si>
  <si>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</si>
  <si>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</si>
  <si>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</si>
  <si>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</si>
  <si>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</si>
  <si>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</si>
  <si>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</si>
  <si>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</si>
  <si>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</si>
  <si>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</si>
  <si>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</si>
  <si>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</si>
  <si>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</si>
  <si>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</si>
  <si>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</si>
  <si>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</si>
  <si>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</si>
  <si>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</si>
  <si>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</si>
  <si>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</si>
  <si>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</si>
  <si>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</si>
  <si>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</si>
  <si>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</si>
  <si>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</si>
  <si>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</si>
  <si>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</si>
  <si>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</si>
  <si>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</si>
  <si>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</si>
  <si>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</si>
  <si>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</si>
  <si>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</si>
  <si>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</si>
  <si>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</si>
  <si>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</si>
  <si>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</si>
  <si>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</si>
  <si>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</si>
  <si>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</si>
  <si>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</si>
  <si>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</si>
  <si>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</si>
  <si>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</si>
  <si>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</si>
  <si>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</si>
  <si>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</si>
  <si>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</si>
  <si>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</si>
  <si>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</si>
  <si>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</si>
  <si>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</si>
  <si>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</si>
  <si>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</si>
  <si>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</si>
  <si>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</si>
  <si>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</si>
  <si>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</si>
  <si>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</si>
  <si>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</si>
  <si>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</si>
  <si>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</si>
  <si>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</si>
  <si>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</si>
  <si>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</si>
  <si>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</si>
  <si>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</si>
  <si>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</si>
  <si>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</si>
  <si>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</si>
  <si>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</si>
  <si>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</si>
  <si>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</si>
  <si>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</si>
  <si>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</si>
  <si>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</si>
  <si>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</si>
  <si>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</si>
  <si>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</si>
  <si>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</si>
  <si>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</si>
  <si>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</si>
  <si>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</si>
  <si>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</si>
  <si>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</si>
  <si>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</si>
  <si>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</si>
  <si>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</si>
  <si>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</si>
  <si>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</si>
  <si>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</si>
  <si>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</si>
  <si>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</si>
  <si>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</si>
  <si>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</si>
  <si>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</si>
  <si>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</si>
  <si>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</si>
  <si>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</si>
  <si>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</si>
  <si>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</si>
  <si>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</si>
  <si>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</si>
  <si>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</si>
  <si>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</si>
  <si>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</si>
  <si>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</si>
  <si>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</si>
  <si>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</si>
  <si>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</si>
  <si>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</si>
  <si>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</si>
  <si>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</si>
  <si>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</si>
  <si>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</si>
  <si>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</si>
  <si>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</si>
  <si>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</si>
  <si>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</si>
  <si>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</si>
  <si>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</si>
  <si>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</si>
  <si>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</si>
  <si>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</si>
  <si>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</si>
  <si>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</si>
  <si>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</si>
  <si>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</si>
  <si>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</si>
  <si>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</si>
  <si>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</si>
  <si>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</si>
  <si>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</si>
  <si>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</si>
  <si>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</si>
  <si>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</si>
  <si>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</si>
  <si>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</si>
  <si>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</si>
  <si>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</si>
  <si>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</si>
  <si>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</si>
  <si>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</si>
  <si>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</si>
  <si>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</si>
  <si>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</si>
  <si>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</si>
  <si>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</si>
  <si>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</si>
  <si>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</si>
  <si>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</si>
  <si>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</si>
  <si>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</si>
  <si>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</si>
  <si>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</si>
  <si>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</si>
  <si>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</si>
  <si>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</si>
  <si>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</si>
  <si>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</si>
  <si>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</si>
  <si>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</si>
  <si>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</si>
  <si>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</si>
  <si>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</si>
  <si>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</si>
  <si>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</si>
  <si>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</si>
  <si>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</si>
  <si>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</si>
  <si>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</si>
  <si>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</si>
  <si>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</si>
  <si>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</si>
  <si>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</si>
  <si>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</si>
  <si>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</si>
  <si>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</si>
  <si>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</si>
  <si>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</si>
  <si>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</si>
  <si>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</si>
  <si>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</si>
  <si>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</si>
  <si>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</si>
  <si>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</si>
  <si>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</si>
  <si>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</si>
  <si>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</si>
  <si>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</si>
  <si>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</si>
  <si>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</si>
  <si>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</si>
  <si>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</si>
  <si>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</si>
  <si>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</si>
  <si>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</si>
  <si>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</si>
  <si>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</si>
  <si>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</si>
  <si>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</si>
  <si>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</si>
  <si>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</si>
  <si>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</si>
  <si>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</si>
  <si>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</si>
  <si>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</si>
  <si>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</si>
  <si>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</si>
  <si>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</si>
  <si>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</si>
  <si>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</si>
  <si>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</si>
  <si>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</si>
  <si>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</si>
  <si>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</si>
  <si>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</si>
  <si>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</si>
  <si>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</si>
  <si>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</si>
  <si>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</si>
  <si>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</si>
  <si>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</si>
  <si>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</si>
  <si>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</si>
  <si>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</si>
  <si>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</si>
  <si>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</si>
  <si>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</si>
  <si>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</si>
  <si>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</si>
  <si>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</si>
  <si>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</si>
  <si>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</si>
  <si>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</si>
  <si>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</si>
  <si>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</si>
  <si>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</si>
  <si>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</si>
  <si>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</si>
  <si>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</si>
  <si>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</si>
  <si>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</si>
  <si>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</si>
  <si>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</si>
  <si>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</si>
  <si>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</si>
  <si>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</si>
  <si>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</si>
  <si>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</si>
  <si>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</si>
  <si>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</si>
  <si>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</si>
  <si>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</si>
  <si>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</si>
  <si>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</si>
  <si>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</si>
  <si>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</si>
  <si>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</si>
  <si>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</si>
  <si>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</si>
  <si>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</si>
  <si>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</si>
  <si>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</si>
  <si>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</si>
  <si>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</si>
  <si>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</si>
  <si>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</si>
  <si>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</si>
  <si>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</si>
  <si>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</si>
  <si>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</si>
  <si>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</si>
  <si>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</si>
  <si>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</si>
  <si>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</si>
  <si>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</si>
  <si>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</si>
  <si>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</si>
  <si>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</si>
  <si>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</si>
  <si>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</si>
  <si>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</si>
  <si>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</si>
  <si>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</si>
  <si>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</si>
  <si>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</si>
  <si>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</si>
  <si>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</si>
  <si>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</si>
  <si>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</si>
  <si>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</si>
  <si>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</si>
  <si>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</si>
  <si>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</si>
  <si>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</si>
  <si>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</si>
  <si>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</si>
  <si>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</si>
  <si>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</si>
  <si>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</si>
  <si>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</si>
  <si>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</si>
  <si>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</si>
  <si>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</si>
  <si>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</si>
  <si>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</si>
  <si>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</si>
  <si>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</si>
  <si>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</si>
  <si>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</si>
  <si>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</si>
  <si>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</si>
  <si>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</si>
  <si>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</si>
  <si>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</si>
  <si>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</si>
  <si>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</si>
  <si>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</si>
  <si>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</si>
  <si>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</si>
  <si>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</si>
  <si>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</si>
  <si>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</si>
  <si>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</si>
  <si>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</si>
  <si>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</si>
  <si>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</si>
  <si>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</si>
  <si>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</si>
  <si>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</si>
  <si>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</si>
  <si>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</si>
  <si>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</si>
  <si>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</si>
  <si>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</si>
  <si>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</si>
  <si>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</si>
  <si>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</si>
  <si>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</si>
  <si>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</si>
  <si>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</si>
  <si>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</si>
  <si>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</si>
  <si>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</si>
  <si>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</si>
  <si>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</si>
  <si>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</si>
  <si>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</si>
  <si>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</si>
  <si>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</si>
  <si>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</si>
  <si>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</si>
  <si>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</si>
  <si>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</si>
  <si>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</si>
  <si>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</si>
  <si>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</si>
  <si>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</si>
  <si>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</si>
  <si>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</si>
  <si>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</si>
  <si>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</si>
  <si>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</si>
  <si>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</si>
  <si>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</si>
  <si>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</si>
  <si>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</si>
  <si>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</si>
  <si>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</si>
  <si>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</si>
  <si>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</si>
  <si>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</si>
  <si>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</si>
  <si>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</si>
  <si>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</si>
  <si>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</si>
  <si>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</si>
  <si>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</si>
  <si>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</si>
  <si>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</si>
  <si>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</si>
  <si>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</si>
  <si>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</si>
  <si>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</si>
  <si>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</si>
  <si>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</si>
  <si>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</si>
  <si>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</si>
  <si>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</si>
  <si>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</si>
  <si>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</si>
  <si>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</si>
  <si>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</si>
  <si>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</si>
  <si>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</si>
  <si>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</si>
  <si>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</si>
  <si>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</si>
  <si>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</si>
  <si>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</si>
  <si>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</si>
  <si>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</si>
  <si>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</si>
  <si>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</si>
  <si>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</si>
  <si>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</si>
  <si>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</si>
  <si>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</si>
  <si>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</si>
  <si>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</si>
  <si>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</si>
  <si>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</si>
  <si>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</si>
  <si>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</si>
  <si>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</si>
  <si>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</si>
  <si>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</si>
  <si>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</si>
  <si>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</si>
  <si>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</si>
  <si>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</si>
  <si>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</si>
  <si>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</si>
  <si>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</si>
  <si>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</si>
  <si>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</si>
  <si>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</si>
  <si>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</si>
  <si>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</si>
  <si>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</si>
  <si>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</si>
  <si>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</si>
  <si>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</si>
  <si>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</si>
  <si>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</si>
  <si>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</si>
  <si>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</si>
  <si>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</si>
  <si>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</si>
  <si>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</si>
  <si>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</si>
  <si>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</si>
  <si>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</si>
  <si>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</si>
  <si>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</si>
  <si>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</si>
  <si>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</si>
  <si>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</si>
  <si>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</si>
  <si>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</si>
  <si>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</si>
  <si>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</si>
  <si>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</si>
  <si>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</si>
  <si>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</si>
  <si>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</si>
  <si>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</si>
  <si>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</si>
  <si>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</si>
  <si>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</si>
  <si>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</si>
  <si>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</si>
  <si>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</si>
  <si>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</si>
  <si>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</si>
  <si>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</si>
  <si>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</si>
  <si>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</si>
  <si>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</si>
  <si>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</si>
  <si>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</si>
  <si>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</si>
  <si>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</si>
  <si>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</si>
  <si>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</si>
  <si>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</si>
  <si>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</si>
  <si>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</si>
  <si>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</si>
  <si>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</si>
  <si>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</si>
  <si>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</si>
  <si>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</si>
  <si>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</si>
  <si>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</si>
  <si>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</si>
  <si>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</si>
  <si>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</si>
  <si>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</si>
  <si>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</si>
  <si>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</si>
  <si>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</si>
  <si>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</si>
  <si>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</si>
  <si>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</si>
  <si>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</si>
  <si>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</si>
  <si>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</si>
  <si>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</si>
  <si>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</si>
  <si>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</si>
  <si>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</si>
  <si>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</si>
  <si>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</si>
  <si>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</si>
  <si>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</si>
  <si>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</si>
  <si>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</si>
  <si>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</si>
  <si>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</si>
  <si>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</si>
  <si>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</si>
  <si>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</si>
  <si>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</si>
  <si>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</si>
  <si>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</si>
  <si>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</si>
  <si>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</si>
  <si>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</si>
  <si>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</si>
  <si>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</si>
  <si>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</si>
  <si>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</si>
  <si>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</si>
  <si>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</si>
  <si>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</si>
  <si>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</si>
  <si>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</si>
  <si>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</si>
  <si>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</si>
  <si>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</si>
  <si>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</si>
  <si>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</si>
  <si>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</si>
  <si>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</si>
  <si>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</si>
  <si>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</si>
  <si>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</si>
  <si>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</si>
  <si>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</si>
  <si>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</si>
  <si>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</si>
  <si>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</si>
  <si>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</si>
  <si>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</si>
  <si>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</si>
  <si>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</si>
  <si>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</si>
  <si>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</si>
  <si>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</si>
  <si>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</si>
  <si>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</si>
  <si>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</si>
  <si>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</si>
  <si>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</si>
  <si>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</si>
  <si>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</si>
  <si>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</si>
  <si>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</si>
  <si>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</si>
  <si>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</si>
  <si>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</si>
  <si>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</si>
  <si>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</si>
  <si>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</si>
  <si>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</si>
  <si>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</si>
  <si>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</si>
  <si>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</si>
  <si>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</si>
  <si>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</si>
  <si>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</si>
  <si>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</si>
  <si>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</si>
  <si>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</si>
  <si>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</si>
  <si>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</si>
  <si>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</si>
  <si>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</si>
  <si>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</si>
  <si>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</si>
  <si>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</si>
  <si>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</si>
  <si>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</si>
  <si>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</si>
  <si>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</si>
  <si>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</si>
  <si>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</si>
  <si>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</si>
  <si>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</si>
  <si>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</si>
  <si>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</si>
  <si>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</si>
  <si>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</si>
  <si>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</si>
  <si>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</si>
  <si>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</si>
  <si>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</si>
  <si>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</si>
  <si>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</si>
  <si>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</si>
  <si>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</si>
  <si>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</si>
  <si>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</si>
  <si>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</si>
  <si>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</si>
  <si>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</si>
  <si>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</si>
  <si>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</si>
  <si>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</si>
  <si>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</si>
  <si>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</si>
  <si>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</si>
  <si>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</si>
  <si>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</si>
  <si>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</si>
  <si>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</si>
  <si>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</si>
  <si>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</si>
  <si>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</si>
  <si>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</si>
  <si>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</si>
  <si>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</si>
  <si>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</si>
  <si>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</si>
  <si>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</si>
  <si>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</si>
  <si>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</si>
  <si>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</si>
  <si>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</si>
  <si>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</si>
  <si>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</si>
  <si>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</si>
  <si>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</si>
  <si>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</si>
  <si>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</si>
  <si>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</si>
  <si>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</si>
  <si>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</si>
  <si>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</si>
  <si>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</si>
  <si>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</si>
  <si>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</si>
  <si>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</si>
  <si>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</si>
  <si>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</si>
  <si>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</si>
  <si>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</si>
  <si>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</si>
  <si>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</si>
  <si>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</si>
  <si>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</si>
  <si>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</si>
  <si>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</si>
  <si>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</si>
  <si>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</si>
  <si>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</si>
  <si>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</si>
  <si>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</si>
  <si>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</si>
  <si>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</si>
  <si>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</si>
  <si>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</si>
  <si>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</si>
  <si>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</si>
  <si>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</si>
  <si>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</si>
  <si>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</si>
  <si>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</si>
  <si>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</si>
  <si>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</si>
  <si>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</si>
  <si>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</si>
  <si>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</si>
  <si>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</si>
  <si>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</si>
  <si>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</si>
  <si>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</si>
  <si>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</si>
  <si>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</si>
  <si>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</si>
  <si>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</si>
  <si>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</si>
  <si>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</si>
  <si>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</si>
  <si>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</si>
  <si>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</si>
  <si>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</si>
  <si>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</si>
  <si>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</si>
  <si>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</si>
  <si>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</si>
  <si>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</si>
  <si>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</si>
  <si>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</si>
  <si>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</si>
  <si>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</si>
  <si>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</si>
  <si>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</si>
  <si>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</si>
  <si>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</si>
  <si>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</si>
  <si>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</si>
  <si>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</si>
  <si>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</si>
  <si>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</si>
  <si>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</si>
  <si>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</si>
  <si>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</si>
  <si>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</si>
  <si>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</si>
  <si>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</si>
  <si>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</si>
  <si>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</si>
  <si>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</si>
  <si>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</si>
  <si>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</si>
  <si>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</si>
  <si>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</si>
  <si>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</si>
  <si>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</si>
  <si>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</si>
  <si>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</si>
  <si>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</si>
  <si>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</si>
  <si>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</si>
  <si>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</si>
  <si>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</si>
  <si>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</si>
  <si>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</si>
  <si>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</si>
  <si>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</si>
  <si>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</si>
  <si>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</si>
  <si>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</si>
  <si>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</si>
  <si>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</si>
  <si>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</si>
  <si>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</si>
  <si>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</si>
  <si>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</si>
  <si>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</si>
  <si>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</si>
  <si>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</si>
  <si>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</si>
  <si>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</si>
  <si>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</si>
  <si>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</si>
  <si>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</si>
  <si>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</si>
  <si>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</si>
  <si>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</si>
  <si>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</si>
  <si>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</si>
  <si>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</si>
  <si>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</si>
  <si>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</si>
  <si>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</si>
  <si>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</si>
  <si>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</si>
  <si>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</si>
  <si>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</si>
  <si>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</si>
  <si>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</si>
  <si>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</si>
  <si>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</si>
  <si>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</si>
  <si>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</si>
  <si>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</si>
  <si>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</si>
  <si>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</si>
  <si>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</si>
  <si>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</si>
  <si>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</si>
  <si>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</si>
  <si>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</si>
  <si>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</si>
  <si>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</si>
  <si>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</si>
  <si>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</si>
  <si>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</si>
  <si>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</si>
  <si>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</si>
  <si>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</si>
  <si>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</si>
  <si>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</si>
  <si>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</si>
  <si>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</si>
  <si>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</si>
  <si>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</si>
  <si>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</si>
  <si>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</si>
  <si>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</si>
  <si>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</si>
  <si>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</si>
  <si>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</si>
  <si>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</si>
  <si>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</si>
  <si>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</si>
  <si>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</si>
  <si>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</si>
  <si>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</si>
  <si>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</si>
  <si>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</si>
  <si>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</si>
  <si>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</si>
  <si>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</si>
  <si>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</si>
  <si>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</si>
  <si>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</si>
  <si>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</si>
  <si>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</si>
  <si>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</si>
  <si>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</si>
  <si>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</si>
  <si>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</si>
  <si>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</si>
  <si>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</si>
  <si>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</si>
  <si>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</si>
  <si>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</si>
  <si>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</si>
  <si>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</si>
  <si>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</si>
  <si>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</si>
  <si>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</si>
  <si>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</si>
  <si>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</si>
  <si>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</si>
  <si>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</si>
  <si>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</si>
  <si>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</si>
  <si>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</si>
  <si>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</si>
  <si>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</si>
  <si>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</si>
  <si>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</si>
  <si>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</si>
  <si>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</si>
  <si>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</si>
  <si>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</si>
  <si>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</si>
  <si>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</si>
  <si>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</si>
  <si>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</si>
  <si>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</si>
  <si>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</si>
  <si>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</si>
  <si>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</si>
  <si>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</si>
  <si>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</si>
  <si>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</si>
  <si>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</si>
  <si>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</si>
  <si>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</si>
  <si>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</si>
  <si>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</si>
  <si>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</si>
  <si>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</si>
  <si>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</si>
  <si>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</si>
  <si>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</si>
  <si>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</si>
  <si>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</si>
  <si>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</si>
  <si>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</si>
  <si>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</si>
  <si>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</si>
  <si>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</si>
  <si>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</si>
  <si>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</si>
  <si>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</si>
  <si>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</si>
  <si>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</si>
  <si>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</si>
  <si>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</si>
  <si>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</si>
  <si>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</si>
  <si>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</si>
  <si>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</si>
  <si>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</si>
  <si>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</si>
  <si>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</si>
  <si>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</si>
  <si>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</si>
  <si>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</si>
  <si>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</si>
  <si>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</si>
  <si>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</si>
  <si>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</si>
  <si>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</si>
  <si>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</si>
  <si>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</si>
  <si>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</si>
  <si>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</si>
  <si>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</si>
  <si>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</si>
  <si>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</si>
  <si>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</si>
  <si>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</si>
  <si>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</si>
  <si>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</si>
  <si>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</si>
  <si>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</si>
  <si>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</si>
  <si>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</si>
  <si>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</si>
  <si>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</si>
  <si>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</si>
  <si>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</si>
  <si>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</si>
  <si>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</si>
  <si>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</si>
  <si>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</si>
  <si>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</si>
  <si>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</si>
  <si>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</si>
  <si>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</si>
  <si>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</si>
  <si>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</si>
  <si>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</si>
  <si>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</si>
  <si>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</si>
  <si>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</si>
  <si>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</si>
  <si>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</si>
  <si>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</si>
  <si>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</si>
  <si>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</si>
  <si>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</si>
  <si>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</si>
  <si>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</si>
  <si>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</si>
  <si>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</si>
  <si>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</si>
  <si>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</si>
  <si>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</si>
  <si>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</si>
  <si>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</si>
  <si>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</si>
  <si>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</si>
  <si>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</si>
  <si>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</si>
  <si>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</si>
  <si>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</si>
  <si>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</si>
  <si>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</si>
  <si>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</si>
  <si>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</si>
  <si>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</si>
  <si>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</si>
  <si>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</si>
  <si>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</si>
  <si>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</si>
  <si>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</si>
  <si>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</si>
  <si>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</si>
  <si>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</si>
  <si>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</si>
  <si>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</si>
  <si>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</si>
  <si>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</si>
  <si>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</si>
  <si>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</si>
  <si>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</si>
  <si>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</si>
  <si>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</si>
  <si>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</si>
  <si>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</si>
  <si>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</si>
  <si>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</si>
  <si>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</si>
  <si>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</si>
  <si>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</si>
  <si>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</si>
  <si>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</si>
  <si>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</si>
  <si>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</si>
  <si>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</si>
  <si>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</si>
  <si>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</si>
  <si>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</si>
  <si>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</si>
  <si>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</si>
  <si>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</si>
  <si>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</si>
  <si>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</si>
  <si>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</si>
  <si>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</si>
  <si>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</si>
  <si>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</si>
  <si>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</si>
  <si>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</si>
  <si>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</si>
  <si>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</si>
  <si>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</si>
  <si>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</si>
  <si>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</si>
  <si>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</si>
  <si>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</si>
  <si>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</si>
  <si>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</si>
  <si>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</si>
  <si>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</si>
  <si>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</si>
  <si>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</si>
  <si>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</si>
  <si>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</si>
  <si>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</si>
  <si>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</si>
  <si>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</si>
  <si>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</si>
  <si>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</si>
  <si>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</si>
  <si>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</si>
  <si>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</si>
  <si>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</si>
  <si>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</si>
  <si>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</si>
  <si>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</si>
  <si>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</si>
  <si>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</si>
  <si>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</si>
  <si>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</si>
  <si>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</si>
  <si>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</si>
  <si>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</si>
  <si>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</si>
  <si>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</si>
  <si>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</si>
  <si>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</si>
  <si>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</si>
  <si>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</si>
  <si>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</si>
  <si>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</si>
  <si>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</si>
  <si>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</si>
  <si>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</si>
  <si>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</si>
  <si>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</si>
  <si>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</si>
  <si>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</si>
  <si>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</si>
  <si>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</si>
  <si>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</si>
  <si>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</si>
  <si>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</si>
  <si>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</si>
  <si>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</si>
  <si>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</si>
  <si>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</si>
  <si>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</si>
  <si>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</si>
  <si>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</si>
  <si>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</si>
  <si>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</si>
  <si>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</si>
  <si>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</si>
  <si>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</si>
  <si>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</si>
  <si>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</si>
  <si>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</si>
  <si>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</si>
  <si>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</si>
  <si>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</si>
  <si>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</si>
  <si>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</si>
  <si>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</si>
  <si>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</si>
  <si>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</si>
  <si>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</si>
  <si>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</si>
  <si>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</si>
  <si>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</si>
  <si>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</si>
  <si>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</si>
  <si>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</si>
  <si>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</si>
  <si>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</si>
  <si>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</si>
  <si>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</si>
  <si>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</si>
  <si>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</si>
  <si>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</si>
  <si>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</si>
  <si>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</si>
  <si>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</si>
  <si>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</si>
  <si>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</si>
  <si>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</si>
  <si>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</si>
  <si>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</si>
  <si>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</si>
  <si>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</si>
  <si>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</si>
  <si>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</si>
  <si>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</si>
  <si>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</si>
  <si>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</si>
  <si>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</si>
  <si>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</si>
  <si>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</si>
  <si>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</si>
  <si>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</si>
  <si>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</si>
  <si>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</si>
  <si>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</si>
  <si>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</si>
  <si>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</si>
  <si>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</si>
  <si>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</si>
  <si>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</si>
  <si>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</si>
  <si>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</si>
  <si>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</si>
  <si>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</si>
  <si>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</si>
  <si>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</si>
  <si>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</si>
  <si>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</si>
  <si>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</si>
  <si>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</si>
  <si>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</si>
  <si>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</si>
  <si>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</si>
  <si>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</si>
  <si>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</si>
  <si>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</si>
  <si>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</si>
  <si>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</si>
  <si>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</si>
  <si>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</si>
  <si>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</si>
  <si>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</si>
  <si>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</si>
  <si>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</si>
  <si>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</si>
  <si>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</si>
  <si>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</si>
  <si>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</si>
  <si>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</si>
  <si>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</si>
  <si>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</si>
  <si>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</si>
  <si>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</si>
  <si>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</si>
  <si>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</si>
  <si>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</si>
  <si>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</si>
  <si>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</si>
  <si>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</si>
  <si>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</si>
  <si>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</si>
  <si>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</si>
  <si>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</si>
  <si>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</si>
  <si>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</si>
  <si>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</si>
  <si>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</si>
  <si>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</si>
  <si>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</si>
  <si>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</si>
  <si>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</si>
  <si>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</si>
  <si>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</si>
  <si>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</si>
  <si>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</si>
  <si>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</si>
  <si>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</si>
  <si>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</si>
  <si>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</si>
  <si>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</si>
  <si>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</si>
  <si>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</si>
  <si>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</si>
  <si>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</si>
  <si>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</si>
  <si>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</si>
  <si>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</si>
  <si>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</si>
  <si>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</si>
  <si>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</si>
  <si>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</si>
  <si>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</si>
  <si>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</si>
  <si>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</si>
  <si>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</si>
  <si>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</si>
  <si>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</si>
  <si>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</si>
  <si>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</si>
  <si>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</si>
  <si>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</si>
  <si>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</si>
  <si>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</si>
  <si>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</si>
  <si>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</si>
  <si>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</si>
  <si>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</si>
  <si>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</si>
  <si>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</si>
  <si>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</si>
  <si>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</si>
  <si>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</si>
  <si>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</si>
  <si>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</si>
  <si>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</si>
  <si>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</si>
  <si>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</si>
  <si>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</si>
  <si>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</si>
  <si>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</si>
  <si>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</si>
  <si>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</si>
  <si>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</si>
  <si>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</si>
  <si>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</si>
  <si>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</si>
  <si>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</si>
  <si>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</si>
  <si>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</si>
  <si>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</si>
  <si>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</si>
  <si>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</si>
  <si>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</si>
  <si>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</si>
  <si>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</si>
  <si>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</si>
  <si>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</si>
  <si>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</si>
  <si>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</si>
  <si>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</si>
  <si>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</si>
  <si>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</si>
  <si>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</si>
  <si>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</si>
  <si>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</si>
  <si>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</si>
  <si>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</si>
  <si>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</si>
  <si>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</si>
  <si>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</si>
  <si>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</si>
  <si>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</si>
  <si>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</si>
  <si>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</si>
  <si>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</si>
  <si>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</si>
  <si>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</si>
  <si>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</si>
  <si>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</si>
  <si>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</si>
  <si>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</si>
  <si>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</si>
  <si>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</si>
  <si>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</si>
  <si>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</si>
  <si>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</si>
  <si>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</si>
  <si>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</si>
  <si>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</si>
  <si>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</si>
  <si>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</si>
  <si>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</si>
  <si>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</si>
  <si>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</si>
  <si>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</si>
  <si>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</si>
  <si>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</si>
  <si>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</si>
  <si>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</si>
  <si>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</si>
  <si>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</si>
  <si>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</si>
  <si>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</si>
  <si>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</si>
  <si>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</si>
  <si>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</si>
  <si>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</si>
  <si>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</si>
  <si>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</si>
  <si>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</si>
  <si>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</si>
  <si>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</si>
  <si>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</si>
  <si>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</si>
  <si>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</si>
  <si>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</si>
  <si>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</si>
  <si>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</si>
  <si>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</si>
  <si>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</si>
  <si>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</si>
  <si>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</si>
  <si>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</si>
  <si>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</si>
  <si>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</si>
  <si>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</si>
  <si>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</si>
  <si>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</si>
  <si>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</si>
  <si>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</si>
  <si>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</si>
  <si>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</si>
  <si>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</si>
  <si>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</si>
  <si>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</si>
  <si>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</si>
  <si>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</si>
  <si>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</si>
  <si>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</si>
  <si>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</si>
  <si>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</si>
  <si>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</si>
  <si>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</si>
  <si>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</si>
  <si>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</si>
  <si>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</si>
  <si>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</si>
  <si>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</si>
  <si>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</si>
  <si>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</si>
  <si>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</si>
  <si>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</si>
  <si>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</si>
  <si>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</si>
  <si>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</si>
  <si>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</si>
  <si>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</si>
  <si>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</si>
  <si>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</si>
  <si>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</si>
  <si>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</si>
  <si>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</si>
  <si>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</si>
  <si>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</si>
  <si>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</si>
  <si>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</si>
  <si>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</si>
  <si>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</si>
  <si>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</si>
  <si>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</si>
  <si>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</si>
  <si>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</si>
  <si>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</si>
  <si>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</si>
  <si>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</si>
  <si>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</si>
  <si>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</si>
  <si>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</si>
  <si>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</si>
  <si>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</si>
  <si>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</si>
  <si>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</si>
  <si>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</si>
  <si>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</si>
  <si>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</si>
  <si>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</si>
  <si>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</si>
  <si>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</si>
  <si>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</si>
  <si>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</si>
  <si>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</si>
  <si>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</si>
  <si>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</si>
  <si>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</si>
  <si>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</si>
  <si>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</si>
  <si>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</si>
  <si>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</si>
  <si>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</si>
  <si>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</si>
  <si>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</si>
  <si>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</si>
  <si>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</si>
  <si>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</si>
  <si>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</si>
  <si>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</si>
  <si>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</si>
  <si>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</si>
  <si>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</si>
  <si>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</si>
  <si>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</si>
  <si>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</si>
  <si>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</si>
  <si>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</si>
  <si>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</si>
  <si>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</si>
  <si>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</si>
  <si>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</si>
  <si>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</si>
  <si>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</si>
  <si>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</si>
  <si>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</si>
  <si>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</si>
  <si>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</si>
  <si>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</si>
  <si>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</si>
  <si>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</si>
  <si>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</si>
  <si>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</si>
  <si>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</si>
  <si>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</si>
  <si>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</si>
  <si>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</si>
  <si>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</si>
  <si>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</si>
  <si>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</si>
  <si>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</si>
  <si>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</si>
  <si>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</si>
  <si>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</si>
  <si>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</si>
  <si>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</si>
  <si>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</si>
  <si>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</si>
  <si>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</si>
  <si>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</si>
  <si>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</si>
  <si>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</si>
  <si>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</si>
  <si>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</si>
  <si>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</si>
  <si>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</si>
  <si>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</si>
  <si>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</si>
  <si>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</si>
  <si>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</si>
  <si>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</si>
  <si>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</si>
  <si>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</si>
  <si>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</si>
  <si>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</si>
  <si>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</si>
  <si>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</si>
  <si>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</si>
  <si>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</si>
  <si>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</si>
  <si>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</si>
  <si>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</si>
  <si>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</si>
  <si>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</si>
  <si>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</si>
  <si>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</si>
  <si>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</si>
  <si>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</si>
  <si>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</si>
  <si>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</si>
  <si>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</si>
  <si>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</si>
  <si>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</si>
  <si>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</si>
  <si>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</si>
  <si>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</si>
  <si>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</si>
  <si>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</si>
  <si>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</si>
  <si>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</si>
  <si>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</si>
  <si>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</si>
  <si>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</si>
  <si>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</si>
  <si>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</si>
  <si>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</si>
  <si>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</si>
  <si>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</si>
  <si>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</si>
  <si>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</si>
  <si>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</si>
  <si>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</si>
  <si>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</si>
  <si>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</si>
  <si>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</si>
  <si>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</si>
  <si>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</si>
  <si>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</si>
  <si>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</si>
  <si>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</si>
  <si>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</si>
  <si>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</si>
  <si>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</si>
  <si>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</si>
  <si>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</si>
  <si>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</si>
  <si>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</si>
  <si>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</si>
  <si>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</si>
  <si>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</si>
  <si>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</si>
  <si>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</si>
  <si>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</si>
  <si>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</si>
  <si>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</si>
  <si>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</si>
  <si>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</si>
  <si>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</si>
  <si>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</si>
  <si>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</si>
  <si>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</si>
  <si>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</si>
  <si>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</si>
  <si>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</si>
  <si>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</si>
  <si>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</si>
  <si>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</si>
  <si>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</si>
  <si>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</si>
  <si>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</si>
  <si>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</si>
  <si>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</si>
  <si>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</si>
  <si>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</si>
  <si>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</si>
  <si>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</si>
  <si>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</si>
  <si>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</si>
  <si>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</si>
  <si>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</si>
  <si>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</si>
  <si>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</si>
  <si>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</si>
  <si>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</si>
  <si>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</si>
  <si>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</si>
  <si>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</si>
  <si>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</si>
  <si>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</si>
  <si>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</si>
  <si>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</si>
  <si>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</si>
  <si>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</si>
  <si>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</si>
  <si>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</si>
  <si>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</si>
  <si>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</si>
  <si>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</si>
  <si>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</si>
  <si>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</si>
  <si>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</si>
  <si>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</si>
  <si>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</si>
  <si>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</si>
  <si>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</si>
  <si>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</si>
  <si>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</si>
  <si>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</si>
  <si>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</si>
  <si>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</si>
  <si>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</si>
  <si>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</si>
  <si>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</si>
  <si>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</si>
  <si>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</si>
  <si>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</si>
  <si>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</si>
  <si>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</si>
  <si>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</si>
  <si>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</si>
  <si>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</si>
  <si>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</si>
  <si>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</si>
  <si>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</si>
  <si>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</si>
  <si>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</si>
  <si>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</si>
  <si>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</si>
  <si>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</si>
  <si>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</si>
  <si>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</si>
  <si>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</si>
  <si>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</si>
  <si>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</si>
  <si>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</si>
  <si>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</si>
  <si>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</si>
  <si>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</si>
  <si>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</si>
  <si>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</si>
  <si>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</si>
  <si>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</si>
  <si>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</si>
  <si>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</si>
  <si>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</si>
  <si>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</si>
  <si>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</si>
  <si>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</si>
  <si>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</si>
  <si>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</si>
  <si>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</si>
  <si>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</si>
  <si>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</si>
  <si>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</si>
  <si>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</si>
  <si>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</si>
  <si>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</si>
  <si>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</si>
  <si>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</si>
  <si>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</si>
  <si>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</si>
  <si>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</si>
  <si>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</si>
  <si>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</si>
  <si>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</si>
  <si>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</si>
  <si>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</si>
  <si>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</si>
  <si>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</si>
  <si>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</si>
  <si>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</si>
  <si>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</si>
  <si>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</si>
  <si>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</si>
  <si>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</si>
  <si>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</si>
  <si>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</si>
  <si>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</si>
  <si>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</si>
  <si>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</si>
  <si>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</si>
  <si>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</si>
  <si>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</si>
  <si>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</si>
  <si>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</si>
  <si>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</si>
  <si>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</si>
  <si>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</si>
  <si>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</si>
  <si>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</si>
  <si>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</si>
  <si>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</si>
  <si>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</si>
  <si>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</si>
  <si>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</si>
  <si>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</si>
  <si>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</si>
  <si>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</si>
  <si>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</si>
  <si>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</si>
  <si>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</si>
  <si>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</si>
  <si>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</si>
  <si>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</si>
  <si>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</si>
  <si>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</si>
  <si>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</si>
  <si>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</si>
  <si>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</si>
  <si>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</si>
  <si>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</si>
  <si>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</si>
  <si>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</si>
  <si>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</si>
  <si>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</si>
  <si>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</si>
  <si>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</si>
  <si>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</si>
  <si>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</si>
  <si>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</si>
  <si>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</si>
  <si>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</si>
  <si>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</si>
  <si>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</si>
  <si>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</si>
  <si>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</si>
  <si>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</si>
  <si>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</si>
  <si>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</si>
  <si>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</si>
  <si>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</si>
  <si>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</si>
  <si>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</si>
  <si>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</si>
  <si>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</si>
  <si>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</si>
  <si>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</si>
  <si>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</si>
  <si>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</si>
  <si>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</si>
  <si>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</si>
  <si>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</si>
  <si>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</si>
  <si>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</si>
  <si>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</si>
  <si>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</si>
  <si>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</si>
  <si>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</si>
  <si>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</si>
  <si>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</si>
  <si>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</si>
  <si>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</si>
  <si>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</si>
  <si>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</si>
  <si>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</si>
  <si>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</si>
  <si>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</si>
  <si>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</si>
  <si>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</si>
  <si>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</si>
  <si>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</si>
  <si>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</si>
  <si>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</si>
  <si>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</si>
  <si>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</si>
  <si>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</si>
  <si>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</si>
  <si>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</si>
  <si>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</si>
  <si>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</si>
  <si>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</si>
  <si>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</si>
  <si>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</si>
  <si>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</si>
  <si>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</si>
  <si>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</si>
  <si>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</si>
  <si>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</si>
  <si>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</si>
  <si>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</si>
  <si>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</si>
  <si>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</si>
  <si>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</si>
  <si>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</si>
  <si>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</si>
  <si>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</si>
  <si>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</si>
  <si>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</si>
  <si>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</si>
  <si>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</si>
  <si>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</si>
  <si>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</si>
  <si>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</si>
  <si>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</si>
  <si>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</si>
  <si>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</si>
  <si>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</si>
  <si>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</si>
  <si>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</si>
  <si>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</si>
  <si>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</si>
  <si>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</si>
  <si>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</si>
  <si>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</si>
  <si>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</si>
  <si>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</si>
  <si>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</si>
  <si>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</si>
  <si>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</si>
  <si>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</si>
  <si>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</si>
  <si>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</si>
  <si>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</si>
  <si>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</si>
  <si>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</si>
  <si>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</si>
  <si>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</si>
  <si>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</si>
  <si>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</si>
  <si>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</si>
  <si>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</si>
  <si>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</si>
  <si>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</si>
  <si>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</si>
  <si>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</si>
  <si>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</si>
  <si>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</si>
  <si>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</si>
  <si>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</si>
  <si>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</si>
  <si>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</si>
  <si>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</si>
  <si>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</si>
  <si>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</si>
  <si>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</si>
  <si>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</si>
  <si>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</si>
  <si>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</si>
  <si>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</si>
  <si>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</si>
  <si>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</si>
  <si>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</si>
  <si>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</si>
  <si>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</si>
  <si>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</si>
  <si>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</si>
  <si>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</si>
  <si>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</si>
  <si>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</si>
  <si>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</si>
  <si>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</si>
  <si>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</si>
  <si>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</si>
  <si>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</si>
  <si>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</si>
  <si>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</si>
  <si>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</si>
  <si>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</si>
  <si>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</si>
  <si>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</si>
  <si>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</si>
  <si>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</si>
  <si>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</si>
  <si>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</si>
  <si>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</si>
  <si>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</si>
  <si>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</si>
  <si>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</si>
  <si>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</si>
  <si>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</si>
  <si>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</si>
  <si>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</si>
  <si>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</si>
  <si>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</si>
  <si>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</si>
  <si>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</si>
  <si>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</si>
  <si>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</si>
  <si>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</si>
  <si>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</si>
  <si>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</si>
  <si>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</si>
  <si>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</si>
  <si>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</si>
  <si>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</si>
  <si>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</si>
  <si>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</si>
  <si>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</si>
  <si>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</si>
  <si>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</si>
  <si>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</si>
  <si>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</si>
  <si>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</si>
  <si>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</si>
  <si>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</si>
  <si>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</si>
  <si>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</si>
  <si>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</si>
  <si>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</si>
  <si>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</si>
  <si>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</si>
  <si>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</si>
  <si>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</si>
  <si>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</si>
  <si>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</si>
  <si>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</si>
  <si>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</si>
  <si>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</si>
  <si>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</si>
  <si>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</si>
  <si>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</si>
  <si>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</si>
  <si>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</si>
  <si>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</si>
  <si>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</si>
  <si>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</si>
  <si>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</si>
  <si>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</si>
  <si>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</si>
  <si>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</si>
  <si>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</si>
  <si>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</si>
  <si>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</si>
  <si>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</si>
  <si>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</si>
  <si>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</si>
  <si>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</si>
  <si>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</si>
  <si>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</si>
  <si>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</si>
  <si>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</si>
  <si>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</si>
  <si>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</si>
  <si>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</si>
  <si>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</si>
  <si>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</si>
  <si>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</si>
  <si>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</si>
  <si>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</si>
  <si>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</si>
  <si>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</si>
  <si>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</si>
  <si>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</si>
  <si>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</si>
  <si>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</si>
  <si>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</si>
  <si>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</si>
  <si>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</si>
  <si>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</si>
  <si>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</si>
  <si>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</si>
  <si>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</si>
  <si>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</si>
  <si>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</si>
  <si>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</si>
  <si>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</si>
  <si>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</si>
  <si>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</si>
  <si>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</si>
  <si>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</si>
  <si>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</si>
  <si>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</si>
  <si>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</si>
  <si>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</si>
  <si>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</si>
  <si>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</si>
  <si>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</si>
  <si>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</si>
  <si>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</si>
  <si>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</si>
  <si>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</si>
  <si>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</si>
  <si>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</si>
  <si>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</si>
  <si>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</si>
  <si>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</si>
  <si>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</si>
  <si>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</si>
  <si>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</si>
  <si>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</si>
  <si>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</si>
  <si>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</si>
  <si>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</si>
  <si>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</si>
  <si>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</si>
  <si>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</si>
  <si>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</si>
  <si>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</si>
  <si>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</si>
  <si>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</si>
  <si>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</si>
  <si>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</si>
  <si>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</si>
  <si>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</si>
  <si>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</si>
  <si>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</si>
  <si>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</si>
  <si>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</si>
  <si>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</si>
  <si>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</si>
  <si>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</si>
  <si>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</si>
  <si>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</si>
  <si>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</si>
  <si>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</si>
  <si>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</si>
  <si>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</si>
  <si>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</si>
  <si>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</si>
  <si>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</si>
  <si>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</si>
  <si>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</si>
  <si>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</si>
  <si>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</si>
  <si>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</si>
  <si>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</si>
  <si>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</si>
  <si>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</si>
  <si>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</si>
  <si>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</si>
  <si>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</si>
  <si>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</si>
  <si>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</si>
  <si>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</si>
  <si>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</si>
  <si>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</si>
  <si>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</si>
  <si>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</si>
  <si>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</si>
  <si>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</si>
  <si>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</si>
  <si>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</si>
  <si>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</si>
  <si>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</si>
  <si>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</si>
  <si>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</si>
  <si>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</si>
  <si>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</si>
  <si>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</si>
  <si>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</si>
  <si>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</si>
  <si>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</si>
  <si>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</si>
  <si>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</si>
  <si>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</si>
  <si>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</si>
  <si>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</si>
  <si>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</si>
  <si>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</si>
  <si>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</si>
  <si>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</si>
  <si>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</si>
  <si>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</si>
  <si>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</si>
  <si>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</si>
  <si>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</si>
  <si>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</si>
  <si>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</si>
  <si>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</si>
  <si>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</si>
  <si>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</si>
  <si>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</si>
  <si>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</si>
  <si>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</si>
  <si>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</si>
  <si>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</si>
  <si>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</si>
  <si>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</si>
  <si>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</si>
  <si>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</si>
  <si>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</si>
  <si>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</si>
  <si>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</si>
  <si>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</si>
  <si>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</si>
  <si>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</si>
  <si>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</si>
  <si>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</si>
  <si>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</si>
  <si>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</si>
  <si>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</si>
  <si>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</si>
  <si>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</si>
  <si>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</si>
  <si>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</si>
  <si>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</si>
  <si>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</si>
  <si>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</si>
  <si>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</si>
  <si>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</si>
  <si>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</si>
  <si>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</si>
  <si>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</si>
  <si>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</si>
  <si>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</si>
  <si>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</si>
  <si>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</si>
  <si>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</si>
  <si>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</si>
  <si>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</si>
  <si>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</si>
  <si>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</si>
  <si>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</si>
  <si>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</si>
  <si>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</si>
  <si>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</si>
  <si>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</si>
  <si>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</si>
  <si>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</si>
  <si>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</si>
  <si>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</si>
  <si>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</si>
  <si>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</si>
  <si>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</si>
  <si>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</si>
  <si>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</si>
  <si>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</si>
  <si>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</si>
  <si>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</si>
  <si>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</si>
  <si>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</si>
  <si>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</si>
  <si>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</si>
  <si>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</si>
  <si>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</si>
  <si>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</si>
  <si>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</si>
  <si>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</si>
  <si>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</si>
  <si>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</si>
  <si>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</si>
  <si>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</si>
  <si>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</si>
  <si>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</si>
  <si>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</si>
  <si>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</si>
  <si>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</si>
  <si>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</si>
  <si>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</si>
  <si>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</si>
  <si>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</si>
  <si>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</si>
  <si>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</si>
  <si>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</si>
  <si>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</si>
  <si>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</si>
  <si>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</si>
  <si>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</si>
  <si>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</si>
  <si>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</si>
  <si>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</si>
  <si>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</si>
  <si>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</si>
  <si>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</si>
  <si>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</si>
  <si>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</si>
  <si>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</si>
  <si>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</si>
  <si>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</si>
  <si>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</si>
  <si>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</si>
  <si>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</si>
  <si>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</si>
  <si>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</si>
  <si>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</si>
  <si>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</si>
  <si>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</si>
  <si>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</si>
  <si>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</si>
  <si>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</si>
  <si>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</si>
  <si>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</si>
  <si>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</si>
  <si>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</si>
  <si>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</si>
  <si>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</si>
  <si>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</si>
  <si>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</si>
  <si>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</si>
  <si>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</si>
  <si>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</si>
  <si>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</si>
  <si>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</si>
  <si>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</si>
  <si>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</si>
  <si>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</si>
  <si>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</si>
  <si>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</si>
  <si>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</si>
  <si>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</si>
  <si>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</si>
  <si>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</si>
  <si>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</si>
  <si>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</si>
  <si>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</si>
  <si>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</si>
  <si>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</si>
  <si>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</si>
  <si>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</si>
  <si>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</si>
  <si>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</si>
  <si>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</si>
  <si>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</si>
  <si>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</si>
  <si>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</si>
  <si>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</si>
  <si>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</si>
  <si>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</si>
  <si>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</si>
  <si>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</si>
  <si>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</si>
  <si>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</si>
  <si>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</si>
  <si>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</si>
  <si>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</si>
  <si>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</si>
  <si>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</si>
  <si>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</si>
  <si>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</si>
  <si>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</si>
  <si>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</si>
  <si>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</si>
  <si>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</si>
  <si>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</si>
  <si>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</si>
  <si>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</si>
  <si>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</si>
  <si>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</si>
  <si>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</si>
  <si>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</si>
  <si>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</si>
  <si>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</si>
  <si>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</si>
  <si>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</si>
  <si>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</si>
  <si>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</si>
  <si>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</si>
  <si>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</si>
  <si>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</si>
  <si>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</si>
  <si>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</si>
  <si>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</si>
  <si>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</si>
  <si>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</si>
  <si>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</si>
  <si>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</si>
  <si>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</si>
  <si>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</si>
  <si>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</si>
  <si>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</si>
  <si>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</si>
  <si>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</si>
  <si>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</si>
  <si>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</si>
  <si>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</si>
  <si>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</si>
  <si>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</si>
  <si>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</si>
  <si>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</si>
  <si>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</si>
  <si>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</si>
  <si>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</si>
  <si>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</si>
  <si>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</si>
  <si>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</si>
  <si>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</si>
  <si>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</si>
  <si>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</si>
  <si>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</si>
  <si>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</si>
  <si>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</si>
  <si>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</si>
  <si>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</si>
  <si>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</si>
  <si>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</si>
  <si>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</si>
  <si>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</si>
  <si>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</si>
  <si>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</si>
  <si>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</si>
  <si>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</si>
  <si>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</si>
  <si>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</si>
  <si>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</si>
  <si>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</si>
  <si>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</si>
  <si>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</si>
  <si>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</si>
  <si>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</si>
  <si>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</si>
  <si>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</si>
  <si>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</si>
  <si>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</si>
  <si>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</si>
  <si>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</si>
  <si>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</si>
  <si>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</si>
  <si>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</si>
  <si>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</si>
  <si>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</si>
  <si>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</si>
  <si>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</si>
  <si>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</si>
  <si>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</si>
  <si>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</si>
  <si>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</si>
  <si>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</si>
  <si>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</si>
  <si>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</si>
  <si>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</si>
  <si>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</si>
  <si>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</si>
  <si>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</si>
  <si>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</si>
  <si>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</si>
  <si>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</si>
  <si>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</si>
  <si>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</si>
  <si>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</si>
  <si>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</si>
  <si>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</si>
  <si>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</si>
  <si>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</si>
  <si>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</si>
  <si>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</si>
  <si>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</si>
  <si>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</si>
  <si>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</si>
  <si>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</si>
  <si>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</si>
  <si>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</si>
  <si>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</si>
  <si>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</si>
  <si>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</si>
  <si>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</si>
  <si>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</si>
  <si>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</si>
  <si>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</si>
  <si>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</si>
  <si>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</si>
  <si>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</si>
  <si>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</si>
  <si>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</si>
  <si>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</si>
  <si>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</si>
  <si>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</si>
  <si>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</si>
  <si>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</si>
  <si>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</si>
  <si>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</si>
  <si>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</si>
  <si>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</si>
  <si>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</si>
  <si>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</si>
  <si>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</si>
  <si>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</si>
  <si>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</si>
  <si>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</si>
  <si>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</si>
  <si>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</si>
  <si>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</si>
  <si>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</si>
  <si>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</si>
  <si>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</si>
  <si>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</si>
  <si>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</si>
  <si>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</si>
  <si>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</si>
  <si>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</si>
  <si>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</si>
  <si>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</si>
  <si>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</si>
  <si>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</si>
  <si>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</si>
  <si>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</si>
  <si>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</si>
  <si>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</si>
  <si>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</si>
  <si>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</si>
  <si>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</si>
  <si>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</si>
  <si>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</si>
  <si>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</si>
  <si>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</si>
  <si>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</si>
  <si>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</si>
  <si>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</si>
  <si>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</si>
  <si>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</si>
  <si>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</si>
  <si>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</si>
  <si>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</si>
  <si>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</si>
  <si>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</si>
  <si>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</si>
  <si>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</si>
  <si>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</si>
  <si>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</si>
  <si>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</si>
  <si>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</si>
  <si>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</si>
  <si>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</si>
  <si>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</si>
  <si>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</si>
  <si>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</si>
  <si>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</si>
  <si>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</si>
  <si>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</si>
  <si>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</si>
  <si>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</si>
  <si>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</si>
  <si>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</si>
  <si>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</si>
  <si>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</si>
  <si>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</si>
  <si>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</si>
  <si>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</si>
  <si>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</si>
  <si>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</si>
  <si>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</si>
  <si>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</si>
  <si>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</si>
  <si>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</si>
  <si>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</si>
  <si>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</si>
  <si>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</si>
  <si>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</si>
  <si>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</si>
  <si>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</si>
  <si>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</si>
  <si>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</si>
  <si>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</si>
  <si>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</si>
  <si>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</si>
  <si>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</si>
  <si>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</si>
  <si>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</si>
  <si>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</si>
  <si>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</si>
  <si>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</si>
  <si>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</si>
  <si>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</si>
  <si>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</si>
  <si>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</si>
  <si>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</si>
  <si>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</si>
  <si>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</si>
  <si>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</si>
  <si>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</si>
  <si>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</si>
  <si>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</si>
  <si>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</si>
  <si>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</si>
  <si>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</si>
  <si>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</si>
  <si>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</si>
  <si>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</si>
  <si>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</si>
  <si>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</si>
  <si>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</si>
  <si>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</si>
  <si>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</si>
  <si>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</si>
  <si>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</si>
  <si>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</si>
  <si>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</si>
  <si>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</si>
  <si>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</si>
  <si>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</si>
  <si>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</si>
  <si>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</si>
  <si>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</si>
  <si>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</si>
  <si>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</si>
  <si>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</si>
  <si>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</si>
  <si>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</si>
  <si>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</si>
  <si>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</si>
  <si>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</si>
  <si>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</si>
  <si>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</si>
  <si>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</si>
  <si>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</si>
  <si>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</si>
  <si>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</si>
  <si>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</si>
  <si>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</si>
  <si>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</si>
  <si>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</si>
  <si>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</si>
  <si>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</si>
  <si>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</si>
  <si>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</si>
  <si>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</si>
  <si>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</si>
  <si>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</si>
  <si>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</si>
  <si>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</si>
  <si>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</si>
  <si>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</si>
  <si>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</si>
  <si>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</si>
  <si>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</si>
  <si>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</si>
  <si>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</si>
  <si>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</si>
  <si>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</si>
  <si>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</si>
  <si>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</si>
  <si>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</si>
  <si>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</si>
  <si>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</si>
  <si>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</si>
  <si>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</si>
  <si>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</si>
  <si>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</si>
  <si>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</si>
  <si>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</si>
  <si>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</si>
  <si>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</si>
  <si>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</si>
  <si>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</si>
  <si>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</si>
  <si>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</si>
  <si>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</si>
  <si>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</si>
  <si>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</si>
  <si>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</si>
  <si>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</si>
  <si>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</si>
  <si>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</si>
  <si>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</si>
  <si>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</si>
  <si>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</si>
  <si>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</si>
  <si>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</si>
  <si>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</si>
  <si>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</si>
  <si>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</si>
  <si>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</si>
  <si>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</si>
  <si>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</si>
  <si>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</si>
  <si>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</si>
  <si>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</si>
  <si>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</si>
  <si>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</si>
  <si>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</si>
  <si>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</si>
  <si>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</si>
  <si>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</si>
  <si>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</si>
  <si>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</si>
  <si>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</si>
  <si>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</si>
  <si>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</si>
  <si>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</si>
  <si>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</si>
  <si>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</si>
  <si>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</si>
  <si>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</si>
  <si>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</si>
  <si>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</si>
  <si>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</si>
  <si>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</si>
  <si>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</si>
  <si>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</si>
  <si>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</si>
  <si>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</si>
  <si>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</si>
  <si>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</si>
  <si>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</si>
  <si>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</si>
  <si>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</si>
  <si>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</si>
  <si>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</si>
  <si>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</si>
  <si>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</si>
  <si>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</si>
  <si>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</si>
  <si>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</si>
  <si>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</si>
  <si>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</si>
  <si>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</si>
  <si>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</si>
  <si>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</si>
  <si>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</si>
  <si>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</si>
  <si>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</si>
  <si>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</si>
  <si>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</si>
  <si>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</si>
  <si>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</si>
  <si>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</si>
  <si>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</si>
  <si>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</si>
  <si>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</si>
  <si>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</si>
  <si>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</si>
  <si>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</si>
  <si>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</si>
  <si>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</si>
  <si>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</si>
  <si>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</si>
  <si>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</si>
  <si>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</si>
  <si>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</si>
  <si>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</si>
  <si>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</si>
  <si>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</si>
  <si>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</si>
  <si>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</si>
  <si>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</si>
  <si>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</si>
  <si>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</si>
  <si>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</si>
  <si>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</si>
  <si>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</si>
  <si>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</si>
  <si>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</si>
  <si>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</si>
  <si>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</si>
  <si>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</si>
  <si>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</si>
  <si>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</si>
  <si>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</si>
  <si>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</si>
  <si>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</si>
  <si>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</si>
  <si>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</si>
  <si>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</si>
  <si>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</si>
  <si>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</si>
  <si>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</si>
  <si>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</si>
  <si>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</si>
  <si>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</si>
  <si>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</si>
  <si>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</si>
  <si>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</si>
  <si>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</si>
  <si>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</si>
  <si>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</si>
  <si>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</si>
  <si>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</si>
  <si>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</si>
  <si>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</si>
  <si>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</si>
  <si>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</si>
  <si>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</si>
  <si>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</si>
  <si>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</si>
  <si>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</si>
  <si>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</si>
  <si>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</si>
  <si>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</si>
  <si>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</si>
  <si>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</si>
  <si>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</si>
  <si>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</si>
  <si>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</si>
  <si>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</si>
  <si>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</si>
  <si>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</si>
  <si>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</si>
  <si>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</si>
  <si>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</si>
  <si>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</si>
  <si>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</si>
  <si>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</si>
  <si>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</si>
  <si>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</si>
  <si>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</si>
  <si>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</si>
  <si>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</si>
  <si>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</si>
  <si>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</si>
  <si>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</si>
  <si>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</si>
  <si>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</si>
  <si>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</si>
  <si>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</si>
  <si>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</si>
  <si>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</si>
  <si>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</si>
  <si>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</si>
  <si>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</si>
  <si>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</si>
  <si>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</si>
  <si>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</si>
  <si>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</si>
  <si>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</si>
  <si>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</si>
  <si>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</si>
  <si>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</si>
  <si>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</si>
  <si>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</si>
  <si>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</si>
  <si>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</si>
  <si>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</si>
  <si>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</si>
  <si>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</si>
  <si>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</si>
  <si>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</si>
  <si>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</si>
  <si>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</si>
  <si>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</si>
  <si>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</si>
  <si>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</si>
  <si>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</si>
  <si>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</si>
  <si>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</si>
  <si>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</si>
  <si>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</si>
  <si>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</si>
  <si>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</si>
  <si>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</si>
  <si>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</si>
  <si>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</si>
  <si>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</si>
  <si>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</si>
  <si>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</si>
  <si>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</si>
  <si>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</si>
  <si>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</si>
  <si>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</si>
  <si>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</si>
  <si>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</si>
  <si>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</si>
  <si>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</si>
  <si>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</si>
  <si>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</si>
  <si>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</si>
  <si>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</si>
  <si>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</si>
  <si>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</si>
  <si>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</si>
  <si>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</si>
  <si>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</si>
  <si>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</si>
  <si>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</si>
  <si>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</si>
  <si>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</si>
  <si>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</si>
  <si>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</si>
  <si>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</si>
  <si>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</si>
  <si>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</si>
  <si>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</si>
  <si>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</si>
  <si>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</si>
  <si>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</si>
  <si>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</si>
  <si>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</si>
  <si>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</si>
  <si>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</si>
  <si>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</si>
  <si>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</si>
  <si>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</si>
  <si>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</si>
  <si>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</si>
  <si>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</si>
  <si>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</si>
  <si>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</si>
  <si>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</si>
  <si>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</si>
  <si>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</si>
  <si>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</si>
  <si>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</si>
  <si>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</si>
  <si>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</si>
  <si>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</si>
  <si>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</si>
  <si>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</si>
  <si>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</si>
  <si>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</si>
  <si>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</si>
  <si>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</si>
  <si>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</si>
  <si>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</si>
  <si>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</si>
  <si>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</si>
  <si>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</si>
  <si>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</si>
  <si>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</si>
  <si>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</si>
  <si>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</si>
  <si>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</si>
  <si>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</si>
  <si>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</si>
  <si>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</si>
  <si>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</si>
  <si>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</si>
  <si>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</si>
  <si>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</si>
  <si>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</si>
  <si>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</si>
  <si>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</si>
  <si>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</si>
  <si>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</si>
  <si>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</si>
  <si>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</si>
  <si>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</si>
  <si>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</si>
  <si>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</si>
  <si>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</si>
  <si>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</si>
  <si>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</si>
  <si>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</si>
  <si>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</si>
  <si>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</si>
  <si>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</si>
  <si>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</si>
  <si>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</si>
  <si>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</si>
  <si>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</si>
  <si>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</si>
  <si>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</si>
  <si>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</si>
  <si>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</si>
  <si>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</si>
  <si>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</si>
  <si>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</si>
  <si>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</si>
  <si>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</si>
  <si>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</si>
  <si>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</si>
  <si>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</si>
  <si>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</si>
  <si>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</si>
  <si>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</si>
  <si>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</si>
  <si>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</si>
  <si>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</si>
  <si>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</si>
  <si>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</si>
  <si>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</si>
  <si>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</si>
  <si>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</si>
  <si>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</si>
  <si>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</si>
  <si>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</si>
  <si>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</si>
  <si>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</si>
  <si>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</si>
  <si>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</si>
  <si>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</si>
  <si>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</si>
  <si>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</si>
  <si>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</si>
  <si>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</si>
  <si>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</si>
  <si>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</si>
  <si>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</si>
  <si>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</si>
  <si>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</si>
  <si>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</si>
  <si>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</si>
  <si>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</si>
  <si>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</si>
  <si>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</si>
  <si>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</si>
  <si>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</si>
  <si>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</si>
  <si>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</si>
  <si>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</si>
  <si>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</si>
  <si>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</si>
  <si>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</si>
  <si>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</si>
  <si>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</si>
  <si>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</si>
  <si>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</si>
  <si>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</si>
  <si>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</si>
  <si>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</si>
  <si>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</si>
  <si>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</si>
  <si>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</si>
  <si>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</si>
  <si>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</si>
  <si>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</si>
  <si>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</si>
  <si>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</si>
  <si>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</si>
  <si>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</si>
  <si>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</si>
  <si>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</si>
  <si>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</si>
  <si>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</si>
  <si>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</si>
  <si>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</si>
  <si>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</si>
  <si>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</si>
  <si>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</si>
  <si>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</si>
  <si>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</si>
  <si>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</si>
  <si>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</si>
  <si>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</si>
  <si>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</si>
  <si>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</si>
  <si>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</si>
  <si>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</si>
  <si>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</si>
  <si>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</si>
  <si>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</si>
  <si>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</si>
  <si>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</si>
  <si>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</si>
  <si>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</si>
  <si>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</si>
  <si>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</si>
  <si>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</si>
  <si>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</si>
  <si>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</si>
  <si>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</si>
  <si>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</si>
  <si>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</si>
  <si>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</si>
  <si>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</si>
  <si>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</si>
  <si>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</si>
  <si>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</si>
  <si>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</si>
  <si>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</si>
  <si>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</si>
  <si>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</si>
  <si>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</si>
  <si>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</si>
  <si>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</si>
  <si>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</si>
  <si>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</si>
  <si>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</si>
  <si>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</si>
  <si>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</si>
  <si>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</si>
  <si>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</si>
  <si>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</si>
  <si>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</si>
  <si>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</si>
  <si>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</si>
  <si>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</si>
  <si>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</si>
  <si>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</si>
  <si>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</si>
  <si>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</si>
  <si>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</si>
  <si>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</si>
  <si>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</si>
  <si>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</si>
  <si>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</si>
  <si>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</si>
  <si>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</si>
  <si>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</si>
  <si>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</si>
  <si>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</si>
  <si>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</si>
  <si>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</si>
  <si>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</si>
  <si>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</si>
  <si>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</si>
  <si>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</si>
  <si>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</si>
  <si>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</si>
  <si>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</si>
  <si>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</si>
  <si>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</si>
  <si>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</si>
  <si>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</si>
  <si>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</si>
  <si>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</si>
  <si>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</si>
  <si>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</si>
  <si>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</si>
  <si>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</si>
  <si>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</si>
  <si>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</si>
  <si>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</si>
  <si>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</si>
  <si>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</si>
  <si>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</si>
  <si>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</si>
  <si>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</si>
  <si>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</si>
  <si>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</si>
  <si>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</si>
  <si>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</si>
  <si>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</si>
  <si>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</si>
  <si>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</si>
  <si>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</si>
  <si>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</si>
  <si>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</si>
  <si>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</si>
  <si>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</si>
  <si>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</si>
  <si>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</si>
  <si>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</si>
  <si>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</si>
  <si>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</si>
  <si>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</si>
  <si>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</si>
  <si>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</si>
  <si>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</si>
  <si>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</si>
  <si>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</si>
  <si>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</si>
  <si>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</si>
  <si>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</si>
  <si>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</si>
  <si>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</si>
  <si>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</si>
  <si>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</si>
  <si>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</si>
  <si>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</si>
  <si>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</si>
  <si>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</si>
  <si>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</si>
  <si>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</si>
  <si>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</si>
  <si>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</si>
  <si>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</si>
  <si>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</si>
  <si>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</si>
  <si>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</si>
  <si>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</si>
  <si>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</si>
  <si>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</si>
  <si>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</si>
  <si>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</si>
  <si>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</si>
  <si>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</si>
  <si>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</si>
  <si>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</si>
  <si>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</si>
  <si>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</si>
  <si>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</si>
  <si>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</si>
  <si>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</si>
  <si>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</si>
  <si>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</si>
  <si>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</si>
  <si>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</si>
  <si>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</si>
  <si>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</si>
  <si>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</si>
  <si>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</si>
  <si>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</si>
  <si>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</si>
  <si>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</si>
  <si>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</si>
  <si>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</si>
  <si>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</si>
  <si>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</si>
  <si>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</si>
  <si>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</si>
  <si>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</si>
  <si>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</si>
  <si>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</si>
  <si>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</si>
  <si>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</si>
  <si>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</si>
  <si>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</si>
  <si>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</si>
  <si>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</si>
  <si>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</si>
  <si>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</si>
  <si>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</si>
  <si>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</si>
  <si>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</si>
  <si>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</si>
  <si>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</si>
  <si>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</si>
  <si>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</si>
  <si>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</si>
  <si>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</si>
  <si>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</si>
  <si>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</si>
  <si>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</si>
  <si>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</si>
  <si>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</si>
  <si>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</si>
  <si>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</si>
  <si>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</si>
  <si>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</si>
  <si>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</si>
  <si>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</si>
  <si>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</si>
  <si>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</si>
  <si>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</si>
  <si>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</si>
  <si>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</si>
  <si>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</si>
  <si>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</si>
  <si>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</si>
  <si>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</si>
  <si>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</si>
  <si>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</si>
  <si>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</si>
  <si>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</si>
  <si>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</si>
  <si>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</si>
  <si>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</si>
  <si>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</si>
  <si>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</si>
  <si>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</si>
  <si>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</si>
  <si>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</si>
  <si>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</si>
  <si>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</si>
  <si>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</si>
  <si>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</si>
  <si>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</si>
  <si>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</si>
  <si>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</si>
  <si>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</si>
  <si>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</si>
  <si>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</si>
  <si>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</si>
  <si>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</si>
  <si>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</si>
  <si>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</si>
  <si>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</si>
  <si>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</si>
  <si>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</si>
  <si>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</si>
  <si>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</si>
  <si>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</si>
  <si>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</si>
  <si>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</si>
  <si>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</si>
  <si>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</si>
  <si>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</si>
  <si>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</si>
  <si>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</si>
  <si>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</si>
  <si>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</si>
  <si>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</si>
  <si>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</si>
  <si>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</si>
  <si>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</si>
  <si>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</si>
  <si>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</si>
  <si>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</si>
  <si>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</si>
  <si>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</si>
  <si>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</si>
  <si>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</si>
  <si>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</si>
  <si>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</si>
  <si>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</si>
  <si>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</si>
  <si>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</si>
  <si>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</si>
  <si>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</si>
  <si>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</si>
  <si>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</si>
  <si>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</si>
  <si>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</si>
  <si>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</si>
  <si>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</si>
  <si>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</si>
  <si>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</si>
  <si>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</si>
  <si>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</si>
  <si>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</si>
  <si>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</si>
  <si>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</si>
  <si>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</si>
  <si>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</si>
  <si>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</si>
  <si>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</si>
  <si>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</si>
  <si>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</si>
  <si>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</si>
  <si>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</si>
  <si>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</si>
  <si>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</si>
  <si>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</si>
  <si>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</si>
  <si>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</si>
  <si>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</si>
  <si>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</si>
  <si>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</si>
  <si>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</si>
  <si>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</si>
  <si>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</si>
  <si>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</si>
  <si>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</si>
  <si>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</si>
  <si>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</si>
  <si>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</si>
  <si>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</si>
  <si>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</si>
  <si>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</si>
  <si>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</si>
  <si>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</si>
  <si>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</si>
  <si>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</si>
  <si>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</si>
  <si>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</si>
  <si>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</si>
  <si>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</si>
  <si>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</si>
  <si>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</si>
  <si>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</si>
  <si>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</si>
  <si>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</si>
  <si>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</si>
  <si>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</si>
  <si>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</si>
  <si>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</si>
  <si>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</si>
  <si>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</si>
  <si>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</si>
  <si>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</si>
  <si>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</si>
  <si>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</si>
  <si>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</si>
  <si>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</si>
  <si>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</si>
  <si>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</si>
  <si>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</si>
  <si>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</si>
  <si>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</si>
  <si>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</si>
  <si>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</si>
  <si>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</si>
  <si>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</si>
  <si>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</si>
  <si>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</si>
  <si>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</si>
  <si>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</si>
  <si>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</si>
  <si>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</si>
  <si>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</si>
  <si>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</si>
  <si>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</si>
  <si>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</si>
  <si>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</si>
  <si>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</si>
  <si>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</si>
  <si>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</si>
  <si>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</si>
  <si>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</si>
  <si>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</si>
  <si>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</si>
  <si>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</si>
  <si>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</si>
  <si>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</si>
  <si>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</si>
  <si>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</si>
  <si>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</si>
  <si>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</si>
  <si>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</si>
  <si>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</si>
  <si>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</si>
  <si>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</si>
  <si>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</si>
  <si>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</si>
  <si>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</si>
  <si>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</si>
  <si>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</si>
  <si>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</si>
  <si>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</si>
  <si>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</si>
  <si>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</si>
  <si>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</si>
  <si>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</si>
  <si>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</si>
  <si>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</si>
  <si>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</si>
  <si>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</si>
  <si>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</si>
  <si>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</si>
  <si>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</si>
  <si>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</si>
  <si>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</si>
  <si>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</si>
  <si>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</si>
  <si>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</si>
  <si>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</si>
  <si>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</si>
  <si>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</si>
  <si>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</si>
  <si>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</si>
  <si>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</si>
  <si>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</si>
  <si>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</si>
  <si>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</si>
  <si>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</si>
  <si>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</si>
  <si>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</si>
  <si>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</si>
  <si>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</si>
  <si>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</si>
  <si>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</si>
  <si>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</si>
  <si>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</si>
  <si>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</si>
  <si>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</si>
  <si>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</si>
  <si>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</si>
  <si>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</si>
  <si>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</si>
  <si>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</si>
  <si>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</si>
  <si>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</si>
  <si>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</si>
  <si>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</si>
  <si>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</si>
  <si>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</si>
  <si>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</si>
  <si>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</si>
  <si>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</si>
  <si>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</si>
  <si>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</si>
  <si>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</si>
  <si>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</si>
  <si>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</si>
  <si>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</si>
  <si>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</si>
  <si>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</si>
  <si>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</si>
  <si>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</si>
  <si>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</si>
  <si>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</si>
  <si>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</si>
  <si>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</si>
  <si>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</si>
  <si>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</si>
  <si>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</si>
  <si>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</si>
  <si>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</si>
  <si>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</si>
  <si>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</si>
  <si>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</si>
  <si>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</si>
  <si>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</si>
  <si>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</si>
  <si>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</si>
  <si>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</si>
  <si>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</si>
  <si>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</si>
  <si>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</si>
  <si>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</si>
  <si>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</si>
  <si>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</si>
  <si>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</si>
  <si>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</si>
  <si>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</si>
  <si>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</si>
  <si>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</si>
  <si>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</si>
  <si>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</si>
  <si>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</si>
  <si>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</si>
  <si>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</si>
  <si>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</si>
  <si>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</si>
  <si>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</si>
  <si>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</si>
  <si>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</si>
  <si>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</si>
  <si>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</si>
  <si>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</si>
  <si>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</si>
  <si>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</si>
  <si>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</si>
  <si>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</si>
  <si>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</si>
  <si>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</si>
  <si>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</si>
  <si>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</si>
  <si>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</si>
  <si>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</si>
  <si>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</si>
  <si>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</si>
  <si>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</si>
  <si>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</si>
  <si>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</si>
  <si>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</si>
  <si>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</si>
  <si>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</si>
  <si>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</si>
  <si>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</si>
  <si>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</si>
  <si>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</si>
  <si>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</si>
  <si>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</si>
  <si>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</si>
  <si>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</si>
  <si>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</si>
  <si>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</si>
  <si>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</si>
  <si>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</si>
  <si>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</si>
  <si>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</si>
  <si>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</si>
  <si>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</si>
  <si>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</si>
  <si>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</si>
  <si>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</si>
  <si>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</si>
  <si>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</si>
  <si>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</si>
  <si>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</si>
  <si>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</si>
  <si>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</si>
  <si>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</si>
  <si>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</si>
  <si>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</si>
  <si>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</si>
  <si>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</si>
  <si>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</si>
  <si>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</si>
  <si>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</si>
  <si>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</si>
  <si>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</si>
  <si>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</si>
  <si>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</si>
  <si>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</si>
  <si>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</si>
  <si>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</si>
  <si>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</si>
  <si>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</si>
  <si>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</si>
  <si>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</si>
  <si>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</si>
  <si>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</si>
  <si>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</si>
  <si>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</si>
  <si>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</si>
  <si>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</si>
  <si>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</si>
  <si>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</si>
  <si>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</si>
  <si>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</si>
  <si>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</si>
  <si>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</si>
  <si>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</si>
  <si>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</si>
  <si>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</si>
  <si>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</si>
  <si>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</si>
  <si>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</si>
  <si>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</si>
  <si>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</si>
  <si>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</si>
  <si>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</si>
  <si>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</si>
  <si>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</si>
  <si>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</si>
  <si>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</si>
  <si>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</si>
  <si>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</si>
  <si>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</si>
  <si>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</si>
  <si>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</si>
  <si>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</si>
  <si>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</si>
  <si>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</si>
  <si>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</si>
  <si>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</si>
  <si>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</si>
  <si>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</si>
  <si>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</si>
  <si>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</si>
  <si>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</si>
  <si>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</si>
  <si>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</si>
  <si>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</si>
  <si>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</si>
  <si>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</si>
  <si>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</si>
  <si>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</si>
  <si>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</si>
  <si>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</si>
  <si>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</si>
  <si>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</si>
  <si>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</si>
  <si>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</si>
  <si>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</si>
  <si>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</si>
  <si>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</si>
  <si>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</si>
  <si>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</si>
  <si>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</si>
  <si>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</si>
  <si>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</si>
  <si>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</si>
  <si>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</si>
  <si>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</si>
  <si>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</si>
  <si>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</si>
  <si>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</si>
  <si>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</si>
  <si>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</si>
  <si>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</si>
  <si>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</si>
  <si>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</si>
  <si>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</si>
  <si>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</si>
  <si>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</si>
  <si>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</si>
  <si>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</si>
  <si>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</si>
  <si>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</si>
  <si>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</si>
  <si>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</si>
  <si>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</si>
  <si>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</si>
  <si>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</si>
  <si>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</si>
  <si>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</si>
  <si>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</si>
  <si>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</si>
  <si>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</si>
  <si>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</si>
  <si>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</si>
  <si>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</si>
  <si>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</si>
  <si>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</si>
  <si>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</si>
  <si>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</si>
  <si>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</si>
  <si>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</si>
  <si>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</si>
  <si>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</si>
  <si>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</si>
  <si>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</si>
  <si>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</si>
  <si>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</si>
  <si>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</si>
  <si>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</si>
  <si>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</si>
  <si>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</si>
  <si>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</si>
  <si>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</si>
  <si>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</si>
  <si>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</si>
  <si>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</si>
  <si>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</si>
  <si>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</si>
  <si>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</si>
  <si>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</si>
  <si>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</si>
  <si>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</si>
  <si>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</si>
  <si>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</si>
  <si>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</si>
  <si>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</si>
  <si>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</si>
  <si>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</si>
  <si>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</si>
  <si>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</si>
  <si>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</si>
  <si>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</si>
  <si>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</si>
  <si>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</si>
  <si>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</si>
  <si>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</si>
  <si>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</si>
  <si>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</si>
  <si>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</si>
  <si>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</si>
  <si>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</si>
  <si>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</si>
  <si>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</si>
  <si>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</si>
  <si>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</si>
  <si>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</si>
  <si>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</si>
  <si>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</si>
  <si>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</si>
  <si>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</si>
  <si>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</si>
  <si>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</si>
  <si>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</si>
  <si>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</si>
  <si>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</si>
  <si>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</si>
  <si>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</si>
  <si>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</si>
  <si>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</si>
  <si>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</si>
  <si>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</si>
  <si>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</si>
  <si>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</si>
  <si>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</si>
  <si>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</si>
  <si>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</si>
  <si>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</si>
  <si>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</si>
  <si>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</si>
  <si>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</si>
  <si>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</si>
  <si>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</si>
  <si>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</si>
  <si>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</si>
  <si>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</si>
  <si>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</si>
  <si>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</si>
  <si>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</si>
  <si>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</si>
  <si>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</si>
  <si>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</si>
  <si>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</si>
  <si>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</si>
  <si>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</si>
  <si>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</si>
  <si>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</si>
  <si>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</si>
  <si>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</si>
  <si>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</si>
  <si>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</si>
  <si>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</si>
  <si>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</si>
  <si>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</si>
  <si>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</si>
  <si>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</si>
  <si>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</si>
  <si>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</si>
  <si>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</si>
  <si>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</si>
  <si>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</si>
  <si>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</si>
  <si>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</si>
  <si>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</si>
  <si>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</si>
  <si>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</si>
  <si>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</si>
  <si>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</si>
  <si>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</si>
  <si>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</si>
  <si>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</si>
  <si>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</si>
  <si>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</si>
  <si>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</si>
  <si>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</si>
  <si>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</si>
  <si>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</si>
  <si>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</si>
  <si>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</si>
  <si>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</si>
  <si>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</si>
  <si>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</si>
  <si>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</si>
  <si>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</si>
  <si>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</si>
  <si>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</si>
  <si>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</si>
  <si>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</si>
  <si>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</si>
  <si>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</si>
  <si>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</si>
  <si>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</si>
  <si>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</si>
  <si>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</si>
  <si>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</si>
  <si>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</si>
  <si>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</si>
  <si>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</si>
  <si>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</si>
  <si>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</si>
  <si>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</si>
  <si>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</si>
  <si>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</si>
  <si>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</si>
  <si>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</si>
  <si>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</si>
  <si>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</si>
  <si>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</si>
  <si>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</si>
  <si>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</si>
  <si>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</si>
  <si>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</si>
  <si>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</si>
  <si>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</si>
  <si>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</si>
  <si>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</si>
  <si>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</si>
  <si>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</si>
  <si>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</si>
  <si>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</si>
  <si>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</si>
  <si>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</si>
  <si>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</si>
  <si>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</si>
  <si>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</si>
  <si>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</si>
  <si>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</si>
  <si>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</si>
  <si>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</si>
  <si>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</si>
  <si>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</si>
  <si>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</si>
  <si>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</si>
  <si>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</si>
  <si>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</si>
  <si>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</si>
  <si>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</si>
  <si>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</si>
  <si>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</si>
  <si>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</si>
  <si>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</si>
  <si>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</si>
  <si>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</si>
  <si>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</si>
  <si>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</si>
  <si>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</si>
  <si>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</si>
  <si>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</si>
  <si>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</si>
  <si>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</si>
  <si>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</si>
  <si>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</si>
  <si>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</si>
  <si>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</si>
  <si>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</si>
  <si>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</si>
  <si>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</si>
  <si>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</si>
  <si>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</si>
  <si>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</si>
  <si>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</si>
  <si>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</si>
  <si>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</si>
  <si>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</si>
  <si>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</si>
  <si>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</si>
  <si>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</si>
  <si>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</si>
  <si>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</si>
  <si>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</si>
  <si>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</si>
  <si>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</si>
  <si>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</si>
  <si>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</si>
  <si>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</si>
  <si>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</si>
  <si>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</si>
  <si>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</si>
  <si>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</si>
  <si>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</si>
  <si>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</si>
  <si>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</si>
  <si>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</si>
  <si>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</si>
  <si>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</si>
  <si>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</si>
  <si>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</si>
  <si>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</si>
  <si>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</si>
  <si>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</si>
  <si>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</si>
  <si>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</si>
  <si>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</si>
  <si>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</si>
  <si>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</si>
  <si>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</si>
  <si>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</si>
  <si>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</si>
  <si>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</si>
  <si>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</si>
  <si>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</si>
  <si>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</si>
  <si>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</si>
  <si>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</si>
  <si>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</si>
  <si>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</si>
  <si>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</si>
  <si>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</si>
  <si>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</si>
  <si>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</si>
  <si>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</si>
  <si>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</si>
  <si>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</si>
  <si>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</si>
  <si>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</si>
  <si>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</si>
  <si>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</si>
  <si>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</si>
  <si>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</si>
  <si>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</si>
  <si>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</si>
  <si>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</si>
  <si>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</si>
  <si>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</si>
  <si>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</si>
  <si>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</si>
  <si>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</si>
  <si>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</si>
  <si>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</si>
  <si>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</si>
  <si>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</si>
  <si>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</si>
  <si>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</si>
  <si>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</si>
  <si>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</si>
  <si>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</si>
  <si>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</si>
  <si>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</si>
  <si>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</si>
  <si>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</si>
  <si>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</si>
  <si>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</si>
  <si>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</si>
  <si>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</si>
  <si>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</si>
  <si>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</si>
  <si>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</si>
  <si>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</si>
  <si>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</si>
  <si>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</si>
  <si>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</si>
  <si>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</si>
  <si>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</si>
  <si>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</si>
  <si>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</si>
  <si>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</si>
  <si>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</si>
  <si>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</si>
  <si>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</si>
  <si>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</si>
  <si>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</si>
  <si>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</si>
  <si>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</si>
  <si>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</si>
  <si>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</si>
  <si>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</si>
  <si>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</si>
  <si>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</si>
  <si>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</si>
  <si>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</si>
  <si>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</si>
  <si>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</si>
  <si>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</si>
  <si>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</si>
  <si>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</si>
  <si>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</si>
  <si>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</si>
  <si>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</si>
  <si>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</si>
  <si>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</si>
  <si>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</si>
  <si>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</si>
  <si>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</si>
  <si>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</si>
  <si>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</si>
  <si>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</si>
  <si>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</si>
  <si>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</si>
  <si>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</si>
  <si>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</si>
  <si>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</si>
  <si>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</si>
  <si>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</si>
  <si>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</si>
  <si>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</si>
  <si>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</si>
  <si>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</si>
  <si>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</si>
  <si>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</si>
  <si>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</si>
  <si>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</si>
  <si>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</si>
  <si>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</si>
  <si>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</si>
  <si>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</si>
  <si>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</si>
  <si>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</si>
  <si>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</si>
  <si>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</si>
  <si>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</si>
  <si>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</si>
  <si>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</si>
  <si>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</si>
  <si>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</si>
  <si>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</si>
  <si>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</si>
  <si>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</si>
  <si>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</si>
  <si>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</si>
  <si>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</si>
  <si>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</si>
  <si>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</si>
  <si>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</si>
  <si>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</si>
  <si>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</si>
  <si>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</si>
  <si>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</si>
  <si>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</si>
  <si>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</si>
  <si>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</si>
  <si>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</si>
  <si>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</si>
  <si>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</si>
  <si>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</si>
  <si>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</si>
  <si>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</si>
  <si>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</si>
  <si>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</si>
  <si>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</si>
  <si>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</si>
  <si>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</si>
  <si>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</si>
  <si>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</si>
  <si>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</si>
  <si>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</si>
  <si>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</si>
  <si>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</si>
  <si>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</si>
  <si>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</si>
  <si>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</si>
  <si>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</si>
  <si>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</si>
  <si>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</si>
  <si>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</si>
  <si>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</si>
  <si>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</si>
  <si>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</si>
  <si>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</si>
  <si>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</si>
  <si>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</si>
  <si>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</si>
  <si>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</si>
  <si>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</si>
  <si>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</si>
  <si>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</si>
  <si>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</si>
  <si>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</si>
  <si>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</si>
  <si>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</si>
  <si>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</si>
  <si>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</si>
  <si>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</si>
  <si>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</si>
  <si>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</si>
  <si>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</si>
  <si>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</si>
  <si>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</si>
  <si>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</si>
  <si>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</si>
  <si>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</si>
  <si>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</si>
  <si>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</si>
  <si>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</si>
  <si>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</si>
  <si>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</si>
  <si>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</si>
  <si>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</si>
  <si>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</si>
  <si>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</si>
  <si>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</si>
  <si>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</si>
  <si>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</si>
  <si>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</si>
  <si>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</si>
  <si>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</si>
  <si>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</si>
  <si>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</si>
  <si>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</si>
  <si>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</si>
  <si>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</si>
  <si>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</si>
  <si>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</si>
  <si>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</si>
  <si>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</si>
  <si>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</si>
  <si>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</si>
  <si>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</si>
  <si>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</si>
  <si>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</si>
  <si>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</si>
  <si>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</si>
  <si>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</si>
  <si>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</si>
  <si>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</si>
  <si>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</si>
  <si>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</si>
  <si>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</si>
  <si>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</si>
  <si>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</si>
  <si>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</si>
  <si>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</si>
  <si>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</si>
  <si>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</si>
  <si>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</si>
  <si>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</si>
  <si>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</si>
  <si>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</si>
  <si>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</si>
  <si>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</si>
  <si>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</si>
  <si>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</si>
  <si>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</si>
  <si>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</si>
  <si>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</si>
  <si>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</si>
  <si>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</si>
  <si>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</si>
  <si>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</si>
  <si>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</si>
  <si>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</si>
  <si>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</si>
  <si>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</si>
  <si>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</si>
  <si>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</si>
  <si>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</si>
  <si>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</si>
  <si>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</si>
  <si>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</si>
  <si>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</si>
  <si>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</si>
  <si>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</si>
  <si>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</si>
  <si>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</si>
  <si>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</si>
  <si>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</si>
  <si>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</si>
  <si>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</si>
  <si>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</si>
  <si>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</si>
  <si>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</si>
  <si>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</si>
  <si>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</si>
  <si>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</si>
  <si>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</si>
  <si>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</si>
  <si>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</si>
  <si>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</si>
  <si>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</si>
  <si>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</si>
  <si>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</si>
  <si>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</si>
  <si>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</si>
  <si>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</si>
  <si>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</si>
  <si>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</si>
  <si>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</si>
  <si>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</si>
  <si>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</si>
  <si>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</si>
  <si>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</si>
  <si>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</si>
  <si>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</si>
  <si>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</si>
  <si>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</si>
  <si>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</si>
  <si>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</si>
  <si>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</si>
  <si>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</si>
  <si>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</si>
  <si>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</si>
  <si>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</si>
  <si>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</si>
  <si>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</si>
  <si>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</si>
  <si>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</si>
  <si>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</si>
  <si>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</si>
  <si>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</si>
  <si>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</si>
  <si>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</si>
  <si>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</si>
  <si>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</si>
  <si>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</si>
  <si>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</si>
  <si>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</si>
  <si>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</si>
  <si>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</si>
  <si>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</si>
  <si>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</si>
  <si>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</si>
  <si>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</si>
  <si>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</si>
  <si>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</si>
  <si>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</si>
  <si>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</si>
  <si>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</si>
  <si>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</si>
  <si>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</si>
  <si>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</si>
  <si>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</si>
  <si>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</si>
  <si>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</si>
  <si>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</si>
  <si>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</si>
  <si>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</si>
  <si>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</si>
  <si>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</si>
  <si>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</si>
  <si>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</si>
  <si>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</si>
  <si>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</si>
  <si>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</si>
  <si>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</si>
  <si>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</si>
  <si>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</si>
  <si>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</si>
  <si>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</si>
  <si>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</si>
  <si>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</si>
  <si>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</si>
  <si>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</si>
  <si>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</si>
  <si>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</si>
  <si>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</si>
  <si>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</si>
  <si>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</si>
  <si>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</si>
  <si>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</si>
  <si>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</si>
  <si>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</si>
  <si>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</si>
  <si>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</si>
  <si>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</si>
  <si>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</si>
  <si>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</si>
  <si>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</si>
  <si>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</si>
  <si>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</si>
  <si>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</si>
  <si>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</si>
  <si>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</si>
  <si>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</si>
  <si>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</si>
  <si>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</si>
  <si>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</si>
  <si>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</si>
  <si>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</si>
  <si>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</si>
  <si>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</si>
  <si>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</si>
  <si>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</si>
  <si>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</si>
  <si>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</si>
  <si>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</si>
  <si>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</si>
  <si>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</si>
  <si>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</si>
  <si>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</si>
  <si>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</si>
  <si>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</si>
  <si>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</si>
  <si>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</si>
  <si>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</si>
  <si>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</si>
  <si>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</si>
  <si>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</si>
  <si>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</si>
  <si>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</si>
  <si>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</si>
  <si>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</si>
  <si>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</si>
  <si>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</si>
  <si>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</si>
  <si>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</si>
  <si>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</si>
  <si>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</si>
  <si>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</si>
  <si>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</si>
  <si>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</si>
  <si>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</si>
  <si>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</si>
  <si>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</si>
  <si>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</si>
  <si>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</si>
  <si>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</si>
  <si>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</si>
  <si>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</si>
  <si>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</si>
  <si>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</si>
  <si>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</si>
  <si>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</si>
  <si>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</si>
  <si>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</si>
  <si>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</si>
  <si>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</si>
  <si>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</si>
  <si>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</si>
  <si>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</si>
  <si>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</si>
  <si>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</si>
  <si>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</si>
  <si>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</si>
  <si>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</si>
  <si>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</si>
  <si>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</si>
  <si>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</si>
  <si>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</si>
  <si>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</si>
  <si>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</si>
  <si>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</si>
  <si>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</si>
  <si>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</si>
  <si>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</si>
  <si>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</si>
  <si>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</si>
  <si>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</si>
  <si>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</si>
  <si>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</si>
  <si>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</si>
  <si>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</si>
  <si>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</si>
  <si>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</si>
  <si>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</si>
  <si>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</si>
  <si>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</si>
  <si>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</si>
  <si>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</si>
  <si>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</si>
  <si>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</si>
  <si>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</si>
  <si>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</si>
  <si>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</si>
  <si>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</si>
  <si>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</si>
  <si>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</si>
  <si>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</si>
  <si>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</si>
  <si>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</si>
  <si>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</si>
  <si>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</si>
  <si>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</si>
  <si>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</si>
  <si>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</si>
  <si>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</si>
  <si>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</si>
  <si>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</si>
  <si>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</si>
  <si>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</si>
  <si>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</si>
  <si>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</si>
  <si>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</si>
  <si>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</si>
  <si>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</si>
  <si>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</si>
  <si>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</si>
  <si>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</si>
  <si>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</si>
  <si>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</si>
  <si>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</si>
  <si>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</si>
  <si>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</si>
  <si>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</si>
  <si>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</si>
  <si>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</si>
  <si>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</si>
  <si>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</si>
  <si>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</si>
  <si>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</si>
  <si>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</si>
  <si>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</si>
  <si>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</si>
  <si>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</si>
  <si>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</si>
  <si>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</si>
  <si>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</si>
  <si>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</si>
  <si>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</si>
  <si>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</si>
  <si>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</si>
  <si>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</si>
  <si>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</si>
  <si>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</si>
  <si>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</si>
  <si>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</si>
  <si>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</si>
  <si>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</si>
  <si>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</si>
  <si>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</si>
  <si>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</si>
  <si>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</si>
  <si>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</si>
  <si>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</si>
  <si>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</si>
  <si>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</si>
  <si>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</si>
  <si>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</si>
  <si>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</si>
  <si>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</si>
  <si>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</si>
  <si>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</si>
  <si>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</si>
  <si>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</si>
  <si>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</si>
  <si>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</si>
  <si>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</si>
  <si>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</si>
  <si>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</si>
  <si>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</si>
  <si>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</si>
  <si>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</si>
  <si>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</si>
  <si>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</si>
  <si>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</si>
  <si>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</si>
  <si>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</si>
  <si>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</si>
  <si>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</si>
  <si>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</si>
  <si>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</si>
  <si>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</si>
  <si>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</si>
  <si>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</si>
  <si>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</si>
  <si>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</si>
  <si>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</si>
  <si>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</si>
  <si>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</si>
  <si>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</si>
  <si>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</si>
  <si>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</si>
  <si>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</si>
  <si>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</si>
  <si>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</si>
  <si>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</si>
  <si>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</si>
  <si>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</si>
  <si>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</si>
  <si>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</si>
  <si>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</si>
  <si>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</si>
  <si>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</si>
  <si>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</si>
  <si>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</si>
  <si>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</si>
  <si>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</si>
  <si>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</si>
  <si>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</si>
  <si>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</si>
  <si>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</si>
  <si>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</si>
  <si>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</si>
  <si>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</si>
  <si>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</si>
  <si>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</si>
  <si>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</si>
  <si>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</si>
  <si>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</si>
  <si>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</si>
  <si>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</si>
  <si>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</si>
  <si>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</si>
  <si>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</si>
  <si>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</si>
  <si>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</si>
  <si>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</si>
  <si>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</si>
  <si>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</si>
  <si>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</si>
  <si>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</si>
  <si>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</si>
  <si>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</si>
  <si>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</si>
  <si>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</si>
  <si>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</si>
  <si>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</si>
  <si>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</si>
  <si>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</si>
  <si>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</si>
  <si>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</si>
  <si>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</si>
  <si>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</si>
  <si>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</si>
  <si>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</si>
  <si>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</si>
  <si>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</si>
  <si>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</si>
  <si>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</si>
  <si>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</si>
  <si>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</si>
  <si>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</si>
  <si>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</si>
  <si>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</si>
  <si>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</si>
  <si>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</si>
  <si>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</si>
  <si>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</si>
  <si>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</si>
  <si>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</si>
  <si>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</si>
  <si>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</si>
  <si>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</si>
  <si>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</si>
  <si>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</si>
  <si>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</si>
  <si>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</si>
  <si>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</si>
  <si>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</si>
  <si>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</si>
  <si>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</si>
  <si>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</si>
  <si>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</si>
  <si>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</si>
  <si>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</si>
  <si>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</si>
  <si>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</si>
  <si>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</si>
  <si>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</si>
  <si>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</si>
  <si>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</si>
  <si>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</si>
  <si>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</si>
  <si>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</si>
  <si>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</si>
  <si>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</si>
  <si>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</si>
  <si>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</si>
  <si>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</si>
  <si>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</si>
  <si>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</si>
  <si>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</si>
  <si>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</si>
  <si>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</si>
  <si>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</si>
  <si>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</si>
  <si>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</si>
  <si>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</si>
  <si>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</si>
  <si>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</si>
  <si>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</si>
  <si>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</si>
  <si>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</si>
  <si>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</si>
  <si>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</si>
  <si>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</si>
  <si>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</si>
  <si>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</si>
  <si>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</si>
  <si>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</si>
  <si>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</si>
  <si>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</si>
  <si>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</si>
  <si>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</si>
  <si>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</si>
  <si>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</si>
  <si>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</si>
  <si>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</si>
  <si>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</si>
  <si>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</si>
  <si>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</si>
  <si>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</si>
  <si>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</si>
  <si>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</si>
  <si>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</si>
  <si>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</si>
  <si>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</si>
  <si>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</si>
  <si>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</si>
  <si>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</si>
  <si>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</si>
  <si>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</si>
  <si>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</si>
  <si>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</si>
  <si>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</si>
  <si>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</si>
  <si>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</si>
  <si>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</si>
  <si>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</si>
  <si>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</si>
  <si>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</si>
  <si>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</si>
  <si>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</si>
  <si>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</si>
  <si>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</si>
  <si>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</si>
  <si>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</si>
  <si>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</si>
  <si>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</si>
  <si>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</si>
  <si>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</si>
  <si>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</si>
  <si>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</si>
  <si>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</si>
  <si>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</si>
  <si>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</si>
  <si>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</si>
  <si>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</si>
  <si>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</si>
  <si>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</si>
  <si>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</si>
  <si>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</si>
  <si>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</si>
  <si>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</si>
  <si>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</si>
  <si>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</si>
  <si>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</si>
  <si>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</si>
  <si>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</si>
  <si>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</si>
  <si>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</si>
  <si>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</si>
  <si>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</si>
  <si>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</si>
  <si>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</si>
  <si>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</si>
  <si>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</si>
  <si>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</si>
  <si>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</si>
  <si>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</si>
  <si>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</si>
  <si>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</si>
  <si>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</si>
  <si>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</si>
  <si>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</si>
  <si>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</si>
  <si>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</si>
  <si>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</si>
  <si>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</si>
  <si>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</si>
  <si>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</si>
  <si>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</si>
  <si>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</si>
  <si>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</si>
  <si>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</si>
  <si>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</si>
  <si>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</si>
  <si>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</si>
  <si>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</si>
  <si>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</si>
  <si>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</si>
  <si>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</si>
  <si>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</si>
  <si>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</si>
  <si>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</si>
  <si>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</si>
  <si>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</si>
  <si>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</si>
  <si>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</si>
  <si>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</si>
  <si>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</si>
  <si>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</si>
  <si>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</si>
  <si>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</si>
  <si>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</si>
  <si>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</si>
  <si>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</si>
  <si>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</si>
  <si>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</si>
  <si>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</si>
  <si>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</si>
  <si>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</si>
  <si>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</si>
  <si>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</si>
  <si>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</si>
  <si>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</si>
  <si>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</si>
  <si>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</si>
  <si>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</si>
  <si>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</si>
  <si>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</si>
  <si>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</si>
  <si>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</si>
  <si>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</si>
  <si>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</si>
  <si>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</si>
  <si>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</si>
  <si>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</si>
  <si>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</si>
  <si>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</si>
  <si>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</si>
  <si>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</si>
  <si>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</si>
  <si>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</si>
  <si>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</si>
  <si>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</si>
  <si>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</si>
  <si>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</si>
  <si>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</si>
  <si>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</si>
  <si>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</si>
  <si>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</si>
  <si>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</si>
  <si>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</si>
  <si>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</si>
  <si>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</si>
  <si>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</si>
  <si>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</si>
  <si>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</si>
  <si>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</si>
  <si>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</si>
  <si>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</si>
  <si>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</si>
  <si>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</si>
  <si>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</si>
  <si>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</si>
  <si>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</si>
  <si>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</si>
  <si>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</si>
  <si>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</si>
  <si>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</si>
  <si>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</si>
  <si>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</si>
  <si>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</si>
  <si>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</si>
  <si>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</si>
  <si>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</si>
  <si>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</si>
  <si>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</si>
  <si>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</si>
  <si>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</si>
  <si>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</si>
  <si>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</si>
  <si>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</si>
  <si>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</si>
  <si>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</si>
  <si>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</si>
  <si>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</si>
  <si>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</si>
  <si>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</si>
  <si>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</si>
  <si>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</si>
  <si>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</si>
  <si>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</si>
  <si>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</si>
  <si>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</si>
  <si>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</si>
  <si>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</si>
  <si>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</si>
  <si>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</si>
  <si>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</si>
  <si>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</si>
  <si>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</si>
  <si>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</si>
  <si>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</si>
  <si>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</si>
  <si>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</si>
  <si>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</si>
  <si>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</si>
  <si>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</si>
  <si>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</si>
  <si>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</si>
  <si>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</si>
  <si>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</si>
  <si>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</si>
  <si>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</si>
  <si>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</si>
  <si>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</si>
  <si>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</si>
  <si>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</si>
  <si>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</si>
  <si>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</si>
  <si>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</si>
  <si>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</si>
  <si>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</si>
  <si>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</si>
  <si>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</si>
  <si>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</si>
  <si>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</si>
  <si>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</si>
  <si>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</si>
  <si>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</si>
  <si>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</si>
  <si>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</si>
  <si>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</si>
  <si>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</si>
  <si>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</si>
  <si>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</si>
  <si>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</si>
  <si>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</si>
  <si>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</si>
  <si>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</si>
  <si>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</si>
  <si>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</si>
  <si>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</si>
  <si>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</si>
  <si>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</si>
  <si>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</si>
  <si>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</si>
  <si>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</si>
  <si>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</si>
  <si>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</si>
  <si>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</si>
  <si>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</si>
  <si>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</si>
  <si>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</si>
  <si>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</si>
  <si>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</si>
  <si>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</si>
  <si>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</si>
  <si>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</si>
  <si>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</si>
  <si>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</si>
  <si>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</si>
  <si>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</si>
  <si>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</si>
  <si>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</si>
  <si>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</si>
  <si>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</si>
  <si>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</si>
  <si>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</si>
  <si>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</si>
  <si>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</si>
  <si>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</si>
  <si>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</si>
  <si>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</si>
  <si>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</si>
  <si>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</si>
  <si>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</si>
  <si>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</si>
  <si>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</si>
  <si>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</si>
  <si>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</si>
  <si>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</si>
  <si>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</si>
  <si>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</si>
  <si>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</si>
  <si>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</si>
  <si>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</si>
  <si>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</si>
  <si>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</si>
  <si>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</si>
  <si>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</si>
  <si>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</si>
  <si>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</si>
  <si>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</si>
  <si>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</si>
  <si>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</si>
  <si>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</si>
  <si>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</si>
  <si>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</si>
  <si>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</si>
  <si>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</si>
  <si>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</si>
  <si>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</si>
  <si>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</si>
  <si>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</si>
  <si>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</si>
  <si>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</si>
  <si>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</si>
  <si>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</si>
  <si>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</si>
  <si>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</si>
  <si>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</si>
  <si>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</si>
  <si>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</si>
  <si>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</si>
  <si>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</si>
  <si>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</si>
  <si>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</si>
  <si>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</si>
  <si>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</si>
  <si>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</si>
  <si>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</si>
  <si>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</si>
  <si>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</si>
  <si>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</si>
  <si>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</si>
  <si>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</si>
  <si>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</si>
  <si>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</si>
  <si>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</si>
  <si>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</si>
  <si>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</si>
  <si>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</si>
  <si>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</si>
  <si>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</si>
  <si>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</si>
  <si>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</si>
  <si>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</si>
  <si>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</si>
  <si>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</si>
  <si>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</si>
  <si>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</si>
  <si>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</si>
  <si>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</si>
  <si>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</si>
  <si>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</si>
  <si>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</si>
  <si>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</si>
  <si>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</si>
  <si>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</si>
  <si>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</si>
  <si>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</si>
  <si>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</si>
  <si>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</si>
  <si>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</si>
  <si>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</si>
  <si>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</si>
  <si>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</si>
  <si>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</si>
  <si>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</si>
  <si>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</si>
  <si>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</si>
  <si>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</si>
  <si>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</si>
  <si>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</si>
  <si>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</si>
  <si>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</si>
  <si>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</si>
  <si>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</si>
  <si>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</si>
  <si>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</si>
  <si>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</si>
  <si>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</si>
  <si>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</si>
  <si>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</si>
  <si>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</si>
  <si>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</si>
  <si>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</si>
  <si>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</si>
  <si>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</si>
  <si>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</si>
  <si>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</si>
  <si>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</si>
  <si>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</si>
  <si>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</si>
  <si>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</si>
  <si>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</si>
  <si>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</si>
  <si>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</si>
  <si>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</si>
  <si>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</si>
  <si>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</si>
  <si>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</si>
  <si>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</si>
  <si>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</si>
  <si>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</si>
  <si>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</si>
  <si>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</si>
  <si>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</si>
  <si>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</si>
  <si>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</si>
  <si>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</si>
  <si>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</si>
  <si>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</si>
  <si>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</si>
  <si>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</si>
  <si>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</si>
  <si>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</si>
  <si>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</si>
  <si>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</si>
  <si>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</si>
  <si>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</si>
  <si>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</si>
  <si>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</si>
  <si>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</si>
  <si>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</si>
  <si>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</si>
  <si>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</si>
  <si>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</si>
  <si>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</si>
  <si>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</si>
  <si>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</si>
  <si>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</si>
  <si>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</si>
  <si>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</si>
  <si>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</si>
  <si>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</si>
  <si>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</si>
  <si>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</si>
  <si>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</si>
  <si>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</si>
  <si>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</si>
  <si>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</si>
  <si>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</si>
  <si>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</si>
  <si>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</si>
  <si>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</si>
  <si>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</si>
  <si>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</si>
  <si>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</si>
  <si>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</si>
  <si>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</si>
  <si>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</si>
  <si>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</si>
  <si>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</si>
  <si>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</si>
  <si>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</si>
  <si>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</si>
  <si>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</si>
  <si>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</si>
  <si>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</si>
  <si>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</si>
  <si>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</si>
  <si>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</si>
  <si>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</si>
  <si>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</si>
  <si>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</si>
  <si>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</si>
  <si>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</si>
  <si>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</si>
  <si>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</si>
  <si>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</si>
  <si>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</si>
  <si>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</si>
  <si>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</si>
  <si>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</si>
  <si>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</si>
  <si>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</si>
  <si>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</si>
  <si>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</si>
  <si>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</si>
  <si>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</si>
  <si>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</si>
  <si>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</si>
  <si>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</si>
  <si>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</si>
  <si>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</si>
  <si>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</si>
  <si>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</si>
  <si>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</si>
  <si>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</si>
  <si>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</si>
  <si>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</si>
  <si>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</si>
  <si>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</si>
  <si>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</si>
  <si>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</si>
  <si>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</si>
  <si>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</si>
  <si>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</si>
  <si>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</si>
  <si>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</si>
  <si>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</si>
  <si>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</si>
  <si>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</si>
  <si>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</si>
  <si>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</si>
  <si>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</si>
  <si>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</si>
  <si>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</si>
  <si>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</si>
  <si>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</si>
  <si>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</si>
  <si>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</si>
  <si>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</si>
  <si>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</si>
  <si>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</si>
  <si>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</si>
  <si>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</si>
  <si>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</si>
  <si>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</si>
  <si>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</si>
  <si>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</si>
  <si>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</si>
  <si>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</si>
  <si>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</si>
  <si>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</si>
  <si>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</si>
  <si>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</si>
  <si>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</si>
  <si>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</si>
  <si>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</si>
  <si>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</si>
  <si>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</si>
  <si>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</si>
  <si>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</si>
  <si>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</si>
  <si>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</si>
  <si>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</si>
  <si>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</si>
  <si>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</si>
  <si>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</si>
  <si>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</si>
  <si>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</si>
  <si>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</si>
  <si>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</si>
  <si>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</si>
  <si>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</si>
  <si>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</si>
  <si>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</si>
  <si>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</si>
  <si>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</si>
  <si>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</si>
  <si>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</si>
  <si>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</si>
  <si>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</si>
  <si>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</si>
  <si>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</si>
  <si>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</si>
  <si>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</si>
  <si>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</si>
  <si>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</si>
  <si>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</si>
  <si>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</si>
  <si>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</si>
  <si>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</si>
  <si>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</si>
  <si>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</si>
  <si>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</si>
  <si>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</si>
  <si>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</si>
  <si>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</si>
  <si>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</si>
  <si>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</si>
  <si>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</si>
  <si>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</si>
  <si>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</si>
  <si>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</si>
  <si>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</si>
  <si>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</si>
  <si>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</si>
  <si>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</si>
  <si>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</si>
  <si>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</si>
  <si>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</si>
  <si>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</si>
  <si>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</si>
  <si>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</si>
  <si>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</si>
  <si>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</si>
  <si>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</si>
  <si>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</si>
  <si>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</si>
  <si>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</si>
  <si>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</si>
  <si>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</si>
  <si>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</si>
  <si>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</si>
  <si>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</si>
  <si>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</si>
  <si>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</si>
  <si>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</si>
  <si>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</si>
  <si>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</si>
  <si>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</si>
  <si>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</si>
  <si>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</si>
  <si>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</si>
  <si>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</si>
  <si>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</si>
  <si>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</si>
  <si>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</si>
  <si>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</si>
  <si>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</si>
  <si>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</si>
  <si>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</si>
  <si>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</si>
  <si>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</si>
  <si>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</si>
  <si>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</si>
  <si>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</si>
  <si>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</si>
  <si>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</si>
  <si>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</si>
  <si>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</si>
  <si>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</si>
  <si>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</si>
  <si>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</si>
  <si>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</si>
  <si>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</si>
  <si>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</si>
  <si>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</si>
  <si>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</si>
  <si>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</si>
  <si>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</si>
  <si>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</si>
  <si>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</si>
  <si>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</si>
  <si>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</si>
  <si>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</si>
  <si>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</si>
  <si>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</si>
  <si>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</si>
  <si>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</si>
  <si>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</si>
  <si>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</si>
  <si>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</si>
  <si>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</si>
  <si>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</si>
  <si>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</si>
  <si>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</si>
  <si>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</si>
  <si>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</si>
  <si>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</si>
  <si>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</si>
  <si>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</si>
  <si>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</si>
  <si>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</si>
  <si>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</si>
  <si>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</si>
  <si>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</si>
  <si>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</si>
  <si>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</si>
  <si>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</si>
  <si>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</si>
  <si>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</si>
  <si>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</si>
  <si>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</si>
  <si>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</si>
  <si>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</si>
  <si>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</si>
  <si>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</si>
  <si>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</si>
  <si>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</si>
  <si>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</si>
  <si>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</si>
  <si>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</si>
  <si>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</si>
  <si>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</si>
  <si>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</si>
  <si>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</si>
  <si>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</si>
  <si>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</si>
  <si>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</si>
  <si>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</si>
  <si>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</si>
  <si>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</si>
  <si>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</si>
  <si>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</si>
  <si>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</si>
  <si>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</si>
  <si>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</si>
  <si>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</si>
  <si>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</si>
  <si>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</si>
  <si>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</si>
  <si>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</si>
  <si>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</si>
  <si>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</si>
  <si>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</si>
  <si>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</si>
  <si>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</si>
  <si>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</si>
  <si>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</si>
  <si>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</si>
  <si>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</si>
  <si>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</si>
  <si>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</si>
  <si>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</si>
  <si>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</si>
  <si>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</si>
  <si>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</si>
  <si>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</si>
  <si>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</si>
  <si>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</si>
  <si>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</si>
  <si>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</si>
  <si>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</si>
  <si>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</si>
  <si>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</si>
  <si>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</si>
  <si>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</si>
  <si>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</si>
  <si>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</si>
  <si>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</si>
  <si>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</si>
  <si>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</si>
  <si>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</si>
  <si>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</si>
  <si>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</si>
  <si>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</si>
  <si>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</si>
  <si>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</si>
  <si>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</si>
  <si>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</si>
  <si>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</si>
  <si>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</si>
  <si>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</si>
  <si>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</si>
  <si>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</si>
  <si>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</si>
  <si>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</si>
  <si>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</si>
  <si>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</si>
  <si>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</si>
  <si>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</si>
  <si>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</si>
  <si>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</si>
  <si>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</si>
  <si>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</si>
  <si>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</si>
  <si>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</si>
  <si>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</si>
  <si>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</si>
  <si>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</si>
  <si>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</si>
  <si>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</si>
  <si>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</si>
  <si>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</si>
  <si>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</si>
  <si>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</si>
  <si>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</si>
  <si>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</si>
  <si>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</si>
  <si>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</si>
  <si>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</si>
  <si>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</si>
  <si>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</si>
  <si>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</si>
  <si>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</si>
  <si>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</si>
  <si>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</si>
  <si>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</si>
  <si>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</si>
  <si>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</si>
  <si>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</si>
  <si>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</si>
  <si>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</si>
  <si>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</si>
  <si>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</si>
  <si>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</si>
  <si>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</si>
  <si>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</si>
  <si>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</si>
  <si>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</si>
  <si>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</si>
  <si>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</si>
  <si>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</si>
  <si>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</si>
  <si>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</si>
  <si>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</si>
  <si>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</si>
  <si>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</si>
  <si>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</si>
  <si>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</si>
  <si>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</si>
  <si>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</si>
  <si>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</si>
  <si>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</si>
  <si>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</si>
  <si>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</si>
  <si>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</si>
  <si>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</si>
  <si>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</si>
  <si>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</si>
  <si>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</si>
  <si>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</si>
  <si>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</si>
  <si>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</si>
  <si>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</si>
  <si>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</si>
  <si>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</si>
  <si>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</si>
  <si>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</si>
  <si>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</si>
  <si>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</si>
  <si>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</si>
  <si>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</si>
  <si>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</si>
  <si>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</si>
  <si>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</si>
  <si>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</si>
  <si>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</si>
  <si>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</si>
  <si>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</si>
  <si>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</si>
  <si>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</si>
  <si>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</si>
  <si>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</si>
  <si>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</si>
  <si>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</si>
  <si>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</si>
  <si>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</si>
  <si>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</si>
  <si>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</si>
  <si>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</si>
  <si>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</si>
  <si>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</si>
  <si>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</si>
  <si>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</si>
  <si>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</si>
  <si>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</si>
  <si>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</si>
  <si>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</si>
  <si>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</si>
  <si>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</si>
  <si>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</si>
  <si>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</si>
  <si>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</si>
  <si>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</si>
  <si>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</si>
  <si>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</si>
  <si>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</si>
  <si>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</si>
  <si>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</si>
  <si>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</si>
  <si>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</si>
  <si>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</si>
  <si>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</si>
  <si>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</si>
  <si>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</si>
  <si>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</si>
  <si>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</si>
  <si>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</si>
  <si>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</si>
  <si>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</si>
  <si>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</si>
  <si>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</si>
  <si>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</si>
  <si>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</si>
  <si>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</si>
  <si>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</si>
  <si>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</si>
  <si>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</si>
  <si>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</si>
  <si>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</si>
  <si>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</si>
  <si>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</si>
  <si>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</si>
  <si>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</si>
  <si>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</si>
  <si>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</si>
  <si>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</si>
  <si>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</si>
  <si>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</si>
  <si>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</si>
  <si>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</si>
  <si>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</si>
  <si>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</si>
  <si>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</si>
  <si>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</si>
  <si>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</si>
  <si>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</si>
  <si>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</si>
  <si>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</si>
  <si>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</si>
  <si>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</si>
  <si>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</si>
  <si>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</si>
  <si>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</si>
  <si>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</si>
  <si>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</si>
  <si>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</si>
  <si>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</si>
  <si>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</si>
  <si>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</si>
  <si>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</si>
  <si>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</si>
  <si>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</si>
  <si>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</si>
  <si>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</si>
  <si>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</si>
  <si>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</si>
  <si>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</si>
  <si>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</si>
  <si>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</si>
  <si>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</si>
  <si>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</si>
  <si>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</si>
  <si>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</si>
  <si>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</si>
  <si>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</si>
  <si>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</si>
  <si>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</si>
  <si>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</si>
  <si>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</si>
  <si>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</si>
  <si>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</si>
  <si>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</si>
  <si>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</si>
  <si>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</si>
  <si>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</si>
  <si>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</si>
  <si>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</si>
  <si>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</si>
  <si>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</si>
  <si>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</si>
  <si>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</si>
  <si>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</si>
  <si>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</si>
  <si>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</si>
  <si>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</si>
  <si>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</si>
  <si>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</si>
  <si>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</si>
  <si>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</si>
  <si>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</si>
  <si>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</si>
  <si>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</si>
  <si>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</si>
  <si>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</si>
  <si>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</si>
  <si>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</si>
  <si>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</si>
  <si>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</si>
  <si>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</si>
  <si>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</si>
  <si>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</si>
  <si>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</si>
  <si>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</si>
  <si>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</si>
  <si>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</si>
  <si>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</si>
  <si>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</si>
  <si>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</si>
  <si>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</si>
  <si>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</si>
  <si>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</si>
  <si>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</si>
  <si>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</si>
  <si>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</si>
  <si>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</si>
  <si>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</si>
  <si>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</si>
  <si>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</si>
  <si>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</si>
  <si>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</si>
  <si>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</si>
  <si>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</si>
  <si>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</si>
  <si>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</si>
  <si>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</si>
  <si>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</si>
  <si>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</si>
  <si>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</si>
  <si>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</si>
  <si>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</si>
  <si>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</si>
  <si>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</si>
  <si>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</si>
  <si>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</si>
  <si>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</si>
  <si>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</si>
  <si>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</si>
  <si>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</si>
  <si>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</si>
  <si>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</si>
  <si>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</si>
  <si>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</si>
  <si>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</si>
  <si>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</si>
  <si>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</si>
  <si>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</si>
  <si>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</si>
  <si>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</si>
  <si>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</si>
  <si>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</si>
  <si>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</si>
  <si>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</si>
  <si>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</si>
  <si>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</si>
  <si>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</si>
  <si>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</si>
  <si>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</si>
  <si>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</si>
  <si>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</si>
  <si>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</si>
  <si>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</si>
  <si>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</si>
  <si>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</si>
  <si>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</si>
  <si>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</si>
  <si>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</si>
  <si>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</si>
  <si>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</si>
  <si>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</si>
  <si>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</si>
  <si>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</si>
  <si>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</si>
  <si>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</si>
  <si>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</si>
  <si>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</si>
  <si>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</si>
  <si>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</si>
  <si>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</si>
  <si>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</si>
  <si>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</si>
  <si>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</si>
  <si>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</si>
  <si>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</si>
  <si>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</si>
  <si>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</si>
  <si>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</si>
  <si>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</si>
  <si>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</si>
  <si>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</si>
  <si>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</si>
  <si>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</si>
  <si>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</si>
  <si>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</si>
  <si>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</si>
  <si>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</si>
  <si>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</si>
  <si>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</si>
  <si>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</si>
  <si>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</si>
  <si>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</si>
  <si>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</si>
  <si>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</si>
  <si>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</si>
  <si>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</si>
  <si>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</si>
  <si>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</si>
  <si>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</si>
  <si>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</si>
  <si>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</si>
  <si>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</si>
  <si>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</si>
  <si>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</si>
  <si>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</si>
  <si>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</si>
  <si>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</si>
  <si>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</si>
  <si>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</si>
  <si>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</si>
  <si>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</si>
  <si>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</si>
  <si>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</si>
  <si>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</si>
  <si>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</si>
  <si>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</si>
  <si>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</si>
  <si>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</si>
  <si>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</si>
  <si>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</si>
  <si>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</si>
  <si>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</si>
  <si>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</si>
  <si>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</si>
  <si>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</si>
  <si>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</si>
  <si>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</si>
  <si>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</si>
  <si>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</si>
  <si>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</si>
  <si>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</si>
  <si>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</si>
  <si>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</si>
  <si>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</si>
  <si>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</si>
  <si>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</si>
  <si>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</si>
  <si>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</si>
  <si>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</si>
  <si>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</si>
  <si>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</si>
  <si>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</si>
  <si>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</si>
  <si>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</si>
  <si>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</si>
  <si>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</si>
  <si>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</si>
  <si>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</si>
  <si>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</si>
  <si>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</si>
  <si>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</si>
  <si>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</si>
  <si>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</si>
  <si>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</si>
  <si>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</si>
  <si>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</si>
  <si>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</si>
  <si>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</si>
  <si>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</si>
  <si>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</si>
  <si>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</si>
  <si>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</si>
  <si>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</si>
  <si>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</si>
  <si>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</si>
  <si>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</si>
  <si>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</si>
  <si>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</si>
  <si>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</si>
  <si>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</si>
  <si>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</si>
  <si>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</si>
  <si>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</si>
  <si>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</si>
  <si>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</si>
  <si>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</si>
  <si>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</si>
  <si>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</si>
  <si>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</si>
  <si>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</si>
  <si>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</si>
  <si>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</si>
  <si>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</si>
  <si>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</si>
  <si>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</si>
  <si>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</si>
  <si>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</si>
  <si>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</si>
  <si>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</si>
  <si>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</si>
  <si>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</si>
  <si>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</si>
  <si>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</si>
  <si>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</si>
  <si>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</si>
  <si>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</si>
  <si>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</si>
  <si>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</si>
  <si>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</si>
  <si>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</si>
  <si>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</si>
  <si>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</si>
  <si>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</si>
  <si>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</si>
  <si>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</si>
  <si>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</si>
  <si>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</si>
  <si>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</si>
  <si>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</si>
  <si>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</si>
  <si>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</si>
  <si>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</si>
  <si>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</si>
  <si>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</si>
  <si>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</si>
  <si>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</si>
  <si>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</si>
  <si>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</si>
  <si>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</si>
  <si>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</si>
  <si>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</si>
  <si>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</si>
  <si>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</si>
  <si>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</si>
  <si>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</si>
  <si>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</si>
  <si>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</si>
  <si>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</si>
  <si>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</si>
  <si>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</si>
  <si>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</si>
  <si>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</si>
  <si>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</si>
  <si>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</si>
  <si>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</si>
  <si>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</si>
  <si>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</si>
  <si>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</si>
  <si>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</si>
  <si>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</si>
  <si>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</si>
  <si>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</si>
  <si>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</si>
  <si>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</si>
  <si>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</si>
  <si>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</si>
  <si>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</si>
  <si>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</si>
  <si>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</si>
  <si>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</si>
  <si>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</si>
  <si>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</si>
  <si>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</si>
  <si>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</si>
  <si>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</si>
  <si>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</si>
  <si>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</si>
  <si>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</si>
  <si>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</si>
  <si>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</si>
  <si>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</si>
  <si>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</si>
  <si>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</si>
  <si>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</si>
  <si>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</si>
  <si>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</si>
  <si>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</si>
  <si>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</si>
  <si>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</si>
  <si>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</si>
  <si>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</si>
  <si>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</si>
  <si>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</si>
  <si>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</si>
  <si>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</si>
  <si>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</si>
  <si>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</si>
  <si>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</si>
  <si>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</si>
  <si>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</si>
  <si>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</si>
  <si>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</si>
  <si>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</si>
  <si>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</si>
  <si>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</si>
  <si>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</si>
  <si>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</si>
  <si>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</si>
  <si>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</si>
  <si>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</si>
  <si>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</si>
  <si>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</si>
  <si>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</si>
  <si>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</si>
  <si>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</si>
  <si>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</si>
  <si>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</si>
  <si>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</si>
  <si>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</si>
  <si>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</si>
  <si>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</si>
  <si>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</si>
  <si>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</si>
  <si>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</si>
  <si>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</si>
  <si>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</si>
  <si>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</si>
  <si>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</si>
  <si>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</si>
  <si>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</si>
  <si>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</si>
  <si>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</si>
  <si>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</si>
  <si>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</si>
  <si>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</si>
  <si>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</si>
  <si>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</si>
  <si>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</si>
  <si>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</si>
  <si>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</si>
  <si>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</si>
  <si>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</si>
  <si>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</si>
  <si>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</si>
  <si>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</si>
  <si>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</si>
  <si>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</si>
  <si>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</si>
  <si>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</si>
  <si>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</si>
  <si>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</si>
  <si>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</si>
  <si>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</si>
  <si>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</si>
  <si>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</si>
  <si>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</si>
  <si>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</si>
  <si>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</si>
  <si>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</si>
  <si>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</si>
  <si>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</si>
  <si>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</si>
  <si>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</si>
  <si>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</si>
  <si>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</si>
  <si>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</si>
  <si>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</si>
  <si>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</si>
  <si>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</si>
  <si>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</si>
  <si>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</si>
  <si>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</si>
  <si>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</si>
  <si>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</si>
  <si>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</si>
  <si>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</si>
  <si>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</si>
  <si>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</si>
  <si>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</si>
  <si>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</si>
  <si>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</si>
  <si>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</si>
  <si>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</si>
  <si>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</si>
  <si>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</si>
  <si>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</si>
  <si>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</si>
  <si>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</si>
  <si>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</si>
  <si>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</si>
  <si>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</si>
  <si>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</si>
  <si>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</si>
  <si>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</si>
  <si>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</si>
  <si>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</si>
  <si>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</si>
  <si>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</si>
  <si>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</si>
  <si>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</si>
  <si>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</si>
  <si>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</si>
  <si>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</si>
  <si>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</si>
  <si>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</si>
  <si>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</si>
  <si>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</si>
  <si>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</si>
  <si>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</si>
  <si>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</si>
  <si>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</si>
  <si>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</si>
  <si>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</si>
  <si>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</si>
  <si>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</si>
  <si>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</si>
  <si>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</si>
  <si>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</si>
  <si>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</si>
  <si>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</si>
  <si>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</si>
  <si>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</si>
  <si>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</si>
  <si>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</si>
  <si>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</si>
  <si>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</si>
  <si>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</si>
  <si>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</si>
  <si>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</si>
  <si>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</si>
  <si>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</si>
  <si>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</si>
  <si>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</si>
  <si>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</si>
  <si>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</si>
  <si>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</si>
  <si>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</si>
  <si>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</si>
  <si>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</si>
  <si>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</si>
  <si>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</si>
  <si>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</si>
  <si>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</si>
  <si>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</si>
  <si>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</si>
  <si>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</si>
  <si>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</si>
  <si>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</si>
  <si>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</si>
  <si>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</si>
  <si>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</si>
  <si>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</si>
  <si>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</si>
  <si>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</si>
  <si>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</si>
  <si>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</si>
  <si>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</si>
  <si>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</si>
  <si>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</si>
  <si>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</si>
  <si>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</si>
  <si>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</si>
  <si>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</si>
  <si>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</si>
  <si>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</si>
  <si>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</si>
  <si>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</si>
  <si>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</si>
  <si>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</si>
  <si>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</si>
  <si>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</si>
  <si>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</si>
  <si>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</si>
  <si>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</si>
  <si>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</si>
  <si>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</si>
  <si>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</si>
  <si>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</si>
  <si>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</si>
  <si>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</si>
  <si>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</si>
  <si>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</si>
  <si>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</si>
  <si>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</si>
  <si>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</si>
  <si>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</si>
  <si>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</si>
  <si>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</si>
  <si>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</si>
  <si>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</si>
  <si>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</si>
  <si>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</si>
  <si>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</si>
  <si>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</si>
  <si>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</si>
  <si>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</si>
  <si>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</si>
  <si>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</si>
  <si>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</si>
  <si>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</si>
  <si>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</si>
  <si>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</si>
  <si>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</si>
  <si>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</si>
  <si>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</si>
  <si>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</si>
  <si>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</si>
  <si>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</si>
  <si>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</si>
  <si>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</si>
  <si>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</si>
  <si>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</si>
  <si>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</si>
  <si>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</si>
  <si>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</si>
  <si>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</si>
  <si>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</si>
  <si>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</si>
  <si>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</si>
  <si>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</si>
  <si>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</si>
  <si>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</si>
  <si>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</si>
  <si>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</si>
  <si>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</si>
  <si>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</si>
  <si>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</si>
  <si>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</si>
  <si>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</si>
  <si>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</si>
  <si>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</si>
  <si>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</si>
  <si>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</si>
  <si>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</si>
  <si>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</si>
  <si>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</si>
  <si>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</si>
  <si>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</si>
  <si>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</si>
  <si>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</si>
  <si>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</si>
  <si>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</si>
  <si>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</si>
  <si>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</si>
  <si>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</si>
  <si>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</si>
  <si>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</si>
  <si>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</si>
  <si>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</si>
  <si>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</si>
  <si>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</si>
  <si>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</si>
  <si>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</si>
  <si>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</si>
  <si>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</si>
  <si>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</si>
  <si>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</si>
  <si>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</si>
  <si>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</si>
  <si>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</si>
  <si>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</si>
  <si>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</si>
  <si>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</si>
  <si>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</si>
  <si>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</si>
  <si>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</si>
  <si>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</si>
  <si>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</si>
  <si>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</si>
  <si>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</si>
  <si>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</si>
  <si>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</si>
  <si>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</si>
  <si>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</si>
  <si>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</si>
  <si>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</si>
  <si>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</si>
  <si>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</si>
  <si>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</si>
  <si>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</si>
  <si>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</si>
  <si>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</si>
  <si>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</si>
  <si>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</si>
  <si>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</si>
  <si>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</si>
  <si>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</si>
  <si>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</si>
  <si>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</si>
  <si>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</si>
  <si>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</si>
  <si>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</si>
  <si>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</si>
  <si>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</si>
  <si>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</si>
  <si>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</si>
  <si>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</si>
  <si>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</si>
  <si>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</si>
  <si>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</si>
  <si>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</si>
  <si>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</si>
  <si>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</si>
  <si>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</si>
  <si>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</si>
  <si>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</si>
  <si>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</si>
  <si>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</si>
  <si>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</si>
  <si>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</si>
  <si>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</si>
  <si>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</si>
  <si>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</si>
  <si>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</si>
  <si>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</si>
  <si>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</si>
  <si>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</si>
  <si>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</si>
  <si>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</si>
  <si>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</si>
  <si>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</si>
  <si>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</si>
  <si>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</si>
  <si>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</si>
  <si>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</si>
  <si>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</si>
  <si>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</si>
  <si>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</si>
  <si>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</si>
  <si>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</si>
  <si>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</si>
  <si>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</si>
  <si>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</si>
  <si>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</si>
  <si>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</si>
  <si>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</si>
  <si>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</si>
  <si>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</si>
  <si>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</si>
  <si>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</si>
  <si>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</si>
  <si>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</si>
  <si>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</si>
  <si>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</si>
  <si>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</si>
  <si>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</si>
  <si>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</si>
  <si>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</si>
  <si>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</si>
  <si>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</si>
  <si>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</si>
  <si>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</si>
  <si>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</si>
  <si>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</si>
  <si>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</si>
  <si>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</si>
  <si>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</si>
  <si>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</si>
  <si>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</si>
  <si>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</si>
  <si>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</si>
  <si>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</si>
  <si>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</si>
  <si>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</si>
  <si>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</si>
  <si>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</si>
  <si>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</si>
  <si>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</si>
  <si>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</si>
  <si>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</si>
  <si>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</si>
  <si>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</si>
  <si>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</si>
  <si>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</si>
  <si>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</si>
  <si>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</si>
  <si>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</si>
  <si>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</si>
  <si>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</si>
  <si>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</si>
  <si>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</si>
  <si>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</si>
  <si>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</si>
  <si>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</si>
  <si>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</si>
  <si>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</si>
  <si>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</si>
  <si>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</si>
  <si>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</si>
  <si>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</si>
  <si>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</si>
  <si>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</si>
  <si>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</si>
  <si>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</si>
  <si>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</si>
  <si>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</si>
  <si>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</si>
  <si>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</si>
  <si>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</si>
  <si>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</si>
  <si>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</si>
  <si>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</si>
  <si>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</si>
  <si>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</si>
  <si>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</si>
  <si>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</si>
  <si>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</si>
  <si>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</si>
  <si>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</si>
  <si>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</si>
  <si>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</si>
  <si>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</si>
  <si>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</si>
  <si>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</si>
  <si>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</si>
  <si>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</si>
  <si>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</si>
  <si>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</si>
  <si>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</si>
  <si>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</si>
  <si>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</si>
  <si>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</si>
  <si>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</si>
  <si>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</si>
  <si>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</si>
  <si>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</si>
  <si>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</si>
  <si>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</si>
  <si>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</si>
  <si>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</si>
  <si>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</si>
  <si>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</si>
  <si>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</si>
  <si>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</si>
  <si>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</si>
  <si>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</si>
  <si>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</si>
  <si>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</si>
  <si>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</si>
  <si>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</si>
  <si>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</si>
  <si>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</si>
  <si>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</si>
  <si>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</si>
  <si>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</si>
  <si>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</si>
  <si>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</si>
  <si>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</si>
  <si>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</si>
  <si>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</si>
  <si>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</si>
  <si>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</si>
  <si>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</si>
  <si>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</si>
  <si>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</si>
  <si>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</si>
  <si>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</si>
  <si>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</si>
  <si>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</si>
  <si>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</si>
  <si>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</si>
  <si>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</si>
  <si>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</si>
  <si>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</si>
  <si>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</si>
  <si>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</si>
  <si>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</si>
  <si>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</si>
  <si>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</si>
  <si>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</si>
  <si>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</si>
  <si>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</si>
  <si>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</si>
  <si>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</si>
  <si>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</si>
  <si>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</si>
  <si>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</si>
  <si>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</si>
  <si>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</si>
  <si>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</si>
  <si>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</si>
  <si>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</si>
  <si>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</si>
  <si>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</si>
  <si>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</si>
  <si>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</si>
  <si>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</si>
  <si>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</si>
  <si>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</si>
  <si>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</si>
  <si>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</si>
  <si>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</si>
  <si>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</si>
  <si>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</si>
  <si>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</si>
  <si>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</si>
  <si>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</si>
  <si>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</si>
  <si>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</si>
  <si>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</si>
  <si>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</si>
  <si>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</si>
  <si>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</si>
  <si>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</si>
  <si>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</si>
  <si>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</si>
  <si>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</si>
  <si>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</si>
  <si>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</si>
  <si>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</si>
  <si>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</si>
  <si>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</si>
  <si>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</si>
  <si>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</si>
  <si>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</si>
  <si>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</si>
  <si>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</si>
  <si>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</si>
  <si>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</si>
  <si>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</si>
  <si>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</si>
  <si>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</si>
  <si>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</si>
  <si>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</si>
  <si>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</si>
  <si>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</si>
  <si>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</si>
  <si>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</si>
  <si>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</si>
  <si>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</si>
  <si>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</si>
  <si>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</si>
  <si>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</si>
  <si>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</si>
  <si>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</si>
  <si>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</si>
  <si>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</si>
  <si>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</si>
  <si>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</si>
  <si>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</si>
  <si>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</si>
  <si>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</si>
  <si>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</si>
  <si>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</si>
  <si>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</si>
  <si>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</si>
  <si>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</si>
  <si>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</si>
  <si>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</si>
  <si>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</si>
  <si>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</si>
  <si>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</si>
  <si>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</si>
  <si>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</si>
  <si>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</si>
  <si>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</si>
  <si>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</si>
  <si>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</si>
  <si>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</si>
  <si>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</si>
  <si>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</si>
  <si>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</si>
  <si>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</si>
  <si>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</si>
  <si>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</si>
  <si>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</si>
  <si>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</si>
  <si>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</si>
  <si>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</si>
  <si>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</si>
  <si>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</si>
  <si>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</si>
  <si>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</si>
  <si>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</si>
  <si>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</si>
  <si>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</si>
  <si>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</si>
  <si>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</si>
  <si>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</si>
  <si>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</si>
  <si>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</si>
  <si>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</si>
  <si>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</si>
  <si>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</si>
  <si>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</si>
  <si>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</si>
  <si>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</si>
  <si>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</si>
  <si>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</si>
  <si>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</si>
  <si>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</si>
  <si>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</si>
  <si>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</si>
  <si>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</si>
  <si>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</si>
  <si>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</si>
  <si>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</si>
  <si>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</si>
  <si>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</si>
  <si>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</si>
  <si>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</si>
  <si>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</si>
  <si>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</si>
  <si>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</si>
  <si>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</si>
  <si>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</si>
  <si>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</si>
  <si>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</si>
  <si>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</si>
  <si>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</si>
  <si>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</si>
  <si>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</si>
  <si>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</si>
  <si>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</si>
  <si>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</si>
  <si>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</si>
  <si>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</si>
  <si>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</si>
  <si>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</si>
  <si>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</si>
  <si>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</si>
  <si>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</si>
  <si>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</si>
  <si>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</si>
  <si>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</si>
  <si>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</si>
  <si>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</si>
  <si>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</si>
  <si>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</si>
  <si>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</si>
  <si>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</si>
  <si>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</si>
  <si>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</si>
  <si>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</si>
  <si>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</si>
  <si>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</si>
  <si>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</si>
  <si>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</si>
  <si>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</si>
  <si>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</si>
  <si>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</si>
  <si>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</si>
  <si>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</si>
  <si>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</si>
  <si>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</si>
  <si>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</si>
  <si>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</si>
  <si>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</si>
  <si>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</si>
  <si>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</si>
  <si>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</si>
  <si>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</si>
  <si>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</si>
  <si>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</si>
  <si>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</si>
  <si>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</si>
  <si>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</si>
  <si>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</si>
  <si>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</si>
  <si>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</si>
  <si>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</si>
  <si>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</si>
  <si>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</si>
  <si>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</si>
  <si>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</si>
  <si>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</si>
  <si>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</si>
  <si>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</si>
  <si>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</si>
  <si>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</si>
  <si>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</si>
  <si>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</si>
  <si>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</si>
  <si>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</si>
  <si>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</si>
  <si>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</si>
  <si>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</si>
  <si>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</si>
  <si>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</si>
  <si>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</si>
  <si>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</si>
  <si>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</si>
  <si>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</si>
  <si>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</si>
  <si>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</si>
  <si>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</si>
  <si>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</si>
  <si>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</si>
  <si>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</si>
  <si>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</si>
  <si>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</si>
  <si>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</si>
  <si>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</si>
  <si>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</si>
  <si>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</si>
  <si>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</si>
  <si>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</si>
  <si>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</si>
  <si>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</si>
  <si>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</si>
  <si>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</si>
  <si>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</si>
  <si>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</si>
  <si>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</si>
  <si>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</si>
  <si>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</si>
  <si>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</si>
  <si>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</si>
  <si>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</si>
  <si>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</si>
  <si>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</si>
  <si>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</si>
  <si>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</si>
  <si>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</si>
  <si>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</si>
  <si>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</si>
  <si>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</si>
  <si>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</si>
  <si>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</si>
  <si>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</si>
  <si>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</si>
  <si>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</si>
  <si>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</si>
  <si>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</si>
  <si>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</si>
  <si>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</si>
  <si>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</si>
  <si>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</si>
  <si>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</si>
  <si>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</si>
  <si>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</si>
  <si>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</si>
  <si>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</si>
  <si>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</si>
  <si>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</si>
  <si>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</si>
  <si>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</si>
  <si>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</si>
  <si>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</si>
  <si>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</si>
  <si>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</si>
  <si>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</si>
  <si>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</si>
  <si>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</si>
  <si>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</si>
  <si>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</si>
  <si>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</si>
  <si>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</si>
  <si>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</si>
  <si>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</si>
  <si>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</si>
  <si>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</si>
  <si>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</si>
  <si>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</si>
  <si>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</si>
  <si>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</si>
  <si>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</si>
  <si>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</si>
  <si>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</si>
  <si>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</si>
  <si>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</si>
  <si>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</si>
  <si>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</si>
  <si>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</si>
  <si>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</si>
  <si>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</si>
  <si>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</si>
  <si>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</si>
  <si>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</si>
  <si>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</si>
  <si>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</si>
  <si>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</si>
  <si>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</si>
  <si>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</si>
  <si>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</si>
  <si>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</si>
  <si>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</si>
  <si>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</si>
  <si>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</si>
  <si>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</si>
  <si>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</si>
  <si>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</si>
  <si>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</si>
  <si>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</si>
  <si>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</si>
  <si>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</si>
  <si>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</si>
  <si>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</si>
  <si>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</si>
  <si>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</si>
  <si>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</si>
  <si>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</si>
  <si>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</si>
  <si>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</si>
  <si>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</si>
  <si>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</si>
  <si>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</si>
  <si>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</si>
  <si>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</si>
  <si>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</si>
  <si>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</si>
  <si>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</si>
  <si>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</si>
  <si>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</si>
  <si>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</si>
  <si>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</si>
  <si>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</si>
  <si>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</si>
  <si>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</si>
  <si>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</si>
  <si>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</si>
  <si>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</si>
  <si>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</si>
  <si>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</si>
  <si>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</si>
  <si>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</si>
  <si>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</si>
  <si>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</si>
  <si>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</si>
  <si>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</si>
  <si>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</si>
  <si>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</si>
  <si>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</si>
  <si>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</si>
  <si>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</si>
  <si>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</si>
  <si>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</si>
  <si>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</si>
  <si>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</si>
  <si>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</si>
  <si>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</si>
  <si>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</si>
  <si>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</si>
  <si>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</si>
  <si>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</si>
  <si>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</si>
  <si>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</si>
  <si>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</si>
  <si>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</si>
  <si>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</si>
  <si>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</si>
  <si>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</si>
  <si>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</si>
  <si>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</si>
  <si>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</si>
  <si>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</si>
  <si>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</si>
  <si>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</si>
  <si>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</si>
  <si>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</si>
  <si>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</si>
  <si>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</si>
  <si>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</si>
  <si>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</si>
  <si>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</si>
  <si>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</si>
  <si>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</si>
  <si>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</si>
  <si>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</si>
  <si>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</si>
  <si>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</si>
  <si>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</si>
  <si>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</si>
  <si>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</si>
  <si>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</si>
  <si>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</si>
  <si>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</si>
  <si>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</si>
  <si>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</si>
  <si>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</si>
  <si>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</si>
  <si>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</si>
  <si>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</si>
  <si>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</si>
  <si>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</si>
  <si>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</si>
  <si>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</si>
  <si>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</si>
  <si>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</si>
  <si>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</si>
  <si>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</si>
  <si>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</si>
  <si>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</si>
  <si>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</si>
  <si>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</si>
  <si>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</si>
  <si>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</si>
  <si>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</si>
  <si>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</si>
  <si>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</si>
  <si>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</si>
  <si>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</si>
  <si>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</si>
  <si>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</si>
  <si>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</si>
  <si>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</si>
  <si>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</si>
  <si>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</si>
  <si>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</si>
  <si>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</si>
  <si>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</si>
  <si>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</si>
  <si>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</si>
  <si>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</si>
  <si>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</si>
  <si>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</si>
  <si>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</si>
  <si>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</si>
  <si>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</si>
  <si>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</si>
  <si>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</si>
  <si>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</si>
  <si>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</si>
  <si>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</si>
  <si>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</si>
  <si>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</si>
  <si>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</si>
  <si>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</si>
  <si>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</si>
  <si>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</si>
  <si>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</si>
  <si>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</si>
  <si>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</si>
  <si>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</si>
  <si>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</si>
  <si>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</si>
  <si>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</si>
  <si>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</si>
  <si>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</si>
  <si>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</si>
  <si>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</si>
  <si>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</si>
  <si>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</si>
  <si>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</si>
  <si>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</si>
  <si>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</si>
  <si>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</si>
  <si>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</si>
  <si>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</si>
  <si>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</si>
  <si>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</si>
  <si>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</si>
  <si>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</si>
  <si>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</si>
  <si>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</si>
  <si>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</si>
  <si>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</si>
  <si>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</si>
  <si>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</si>
  <si>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</si>
  <si>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</si>
  <si>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</si>
  <si>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</si>
  <si>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</si>
  <si>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</si>
  <si>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</si>
  <si>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</si>
  <si>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</si>
  <si>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</si>
  <si>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</si>
  <si>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</si>
  <si>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</si>
  <si>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</si>
  <si>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</si>
  <si>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</si>
  <si>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</si>
  <si>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</si>
  <si>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</si>
  <si>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</si>
  <si>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</si>
  <si>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</si>
  <si>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</si>
  <si>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</si>
  <si>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</si>
  <si>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</si>
  <si>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</si>
  <si>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</si>
  <si>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</si>
  <si>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</si>
  <si>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</si>
  <si>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</si>
  <si>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</si>
  <si>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</si>
  <si>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</si>
  <si>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</si>
  <si>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</si>
  <si>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</si>
  <si>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</si>
  <si>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</si>
  <si>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</si>
  <si>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</si>
  <si>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</si>
  <si>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</si>
  <si>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</si>
  <si>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</si>
  <si>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</si>
  <si>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</si>
  <si>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</si>
  <si>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</si>
  <si>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</si>
  <si>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</si>
  <si>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</si>
  <si>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</si>
  <si>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</si>
  <si>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</si>
  <si>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</si>
  <si>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</si>
  <si>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</si>
  <si>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</si>
  <si>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</si>
  <si>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</si>
  <si>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</si>
  <si>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</si>
  <si>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</si>
  <si>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</si>
  <si>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</si>
  <si>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</si>
  <si>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</si>
  <si>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</si>
  <si>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</si>
  <si>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</si>
  <si>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</si>
  <si>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</si>
  <si>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</si>
  <si>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</si>
  <si>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</si>
  <si>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</si>
  <si>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</si>
  <si>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</si>
  <si>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</si>
  <si>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</si>
  <si>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</si>
  <si>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</si>
  <si>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</si>
  <si>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</si>
  <si>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</si>
  <si>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</si>
  <si>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</si>
  <si>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</si>
  <si>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</si>
  <si>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</si>
  <si>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</si>
  <si>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</si>
  <si>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</si>
  <si>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</si>
  <si>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</si>
  <si>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</si>
  <si>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</si>
  <si>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</si>
  <si>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</si>
  <si>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</si>
  <si>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</si>
  <si>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</si>
  <si>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</si>
  <si>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</si>
  <si>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</si>
  <si>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</si>
  <si>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</si>
  <si>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</si>
  <si>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</si>
  <si>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</si>
  <si>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</si>
  <si>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</si>
  <si>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</si>
  <si>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</si>
  <si>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</si>
  <si>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</si>
  <si>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</si>
  <si>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</si>
  <si>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</si>
  <si>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</si>
  <si>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</si>
  <si>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</si>
  <si>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</si>
  <si>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</si>
  <si>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</si>
  <si>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</si>
  <si>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</si>
  <si>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</si>
  <si>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</si>
  <si>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</si>
  <si>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</si>
  <si>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</si>
  <si>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</si>
  <si>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</si>
  <si>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</si>
  <si>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</si>
  <si>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</si>
  <si>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</si>
  <si>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</si>
  <si>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</si>
  <si>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</si>
  <si>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</si>
  <si>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</si>
  <si>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</si>
  <si>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</si>
  <si>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</si>
  <si>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</si>
  <si>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</si>
  <si>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</si>
  <si>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</si>
  <si>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</si>
  <si>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</si>
  <si>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</si>
  <si>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</si>
  <si>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</si>
  <si>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</si>
  <si>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</si>
  <si>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</si>
  <si>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</si>
  <si>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</si>
  <si>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</si>
  <si>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</si>
  <si>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</si>
  <si>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</si>
  <si>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</si>
  <si>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</si>
  <si>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</si>
  <si>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</si>
  <si>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</si>
  <si>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</si>
  <si>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</si>
  <si>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</si>
  <si>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</si>
  <si>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</si>
  <si>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</si>
  <si>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</si>
  <si>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</si>
  <si>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</si>
  <si>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</si>
  <si>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</si>
  <si>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</si>
  <si>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</si>
  <si>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</si>
  <si>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</si>
  <si>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</si>
  <si>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</si>
  <si>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</si>
  <si>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</si>
  <si>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</si>
  <si>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</si>
  <si>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</si>
  <si>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</si>
  <si>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</si>
  <si>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</si>
  <si>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</si>
  <si>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</si>
  <si>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</si>
  <si>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</si>
  <si>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</si>
  <si>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</si>
  <si>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</si>
  <si>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</si>
  <si>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</si>
  <si>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</si>
  <si>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</si>
  <si>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</si>
  <si>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</si>
  <si>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</si>
  <si>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</si>
  <si>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</si>
  <si>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</si>
  <si>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</si>
  <si>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</si>
  <si>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</si>
  <si>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</si>
  <si>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</si>
  <si>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</si>
  <si>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</si>
  <si>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</si>
  <si>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</si>
  <si>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</si>
  <si>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</si>
  <si>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</si>
  <si>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</si>
  <si>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</si>
  <si>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</si>
  <si>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</si>
  <si>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</si>
  <si>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</si>
  <si>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</si>
  <si>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</si>
  <si>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</si>
  <si>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</si>
  <si>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</si>
  <si>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</si>
  <si>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</si>
  <si>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</si>
  <si>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</si>
  <si>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</si>
  <si>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</si>
  <si>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</si>
  <si>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</si>
  <si>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</si>
  <si>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</si>
  <si>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</si>
  <si>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</si>
  <si>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</si>
  <si>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</si>
  <si>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</si>
  <si>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</si>
  <si>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</si>
  <si>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</si>
  <si>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</si>
  <si>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</si>
  <si>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</si>
  <si>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</si>
  <si>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</si>
  <si>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</si>
  <si>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</si>
  <si>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</si>
  <si>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</si>
  <si>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</si>
  <si>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</si>
  <si>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</si>
  <si>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</si>
  <si>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</si>
  <si>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</si>
  <si>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</si>
  <si>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</si>
  <si>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</si>
  <si>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</si>
  <si>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</si>
  <si>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</si>
  <si>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</si>
  <si>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</si>
  <si>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</si>
  <si>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</si>
  <si>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</si>
  <si>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</si>
  <si>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</si>
  <si>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</si>
  <si>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</si>
  <si>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</si>
  <si>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</si>
  <si>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</si>
  <si>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</si>
  <si>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</si>
  <si>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</si>
  <si>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</si>
  <si>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</si>
  <si>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</si>
  <si>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</si>
  <si>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</si>
  <si>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</si>
  <si>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</si>
  <si>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</si>
  <si>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</si>
  <si>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</si>
  <si>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</si>
  <si>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</si>
  <si>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</si>
  <si>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</si>
  <si>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</si>
  <si>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</si>
  <si>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</si>
  <si>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</si>
  <si>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</si>
  <si>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</si>
  <si>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</si>
  <si>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</si>
  <si>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</si>
  <si>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</si>
  <si>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</si>
  <si>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</si>
  <si>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</si>
  <si>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</si>
  <si>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</si>
  <si>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</si>
  <si>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</si>
  <si>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</si>
  <si>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</si>
  <si>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</si>
  <si>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</si>
  <si>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</si>
  <si>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</si>
  <si>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</si>
  <si>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</si>
  <si>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</si>
  <si>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</si>
  <si>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</si>
  <si>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</si>
  <si>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</si>
  <si>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</si>
  <si>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</si>
  <si>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</si>
  <si>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</si>
  <si>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</si>
  <si>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</si>
  <si>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</si>
  <si>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</si>
  <si>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</si>
  <si>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</si>
  <si>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</si>
  <si>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</si>
  <si>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</si>
  <si>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</si>
  <si>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</si>
  <si>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</si>
  <si>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</si>
  <si>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</si>
  <si>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</si>
  <si>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</si>
  <si>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</si>
  <si>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</si>
  <si>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</si>
  <si>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</si>
  <si>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</si>
  <si>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</si>
  <si>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</si>
  <si>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</si>
  <si>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</si>
  <si>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</si>
  <si>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</si>
  <si>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</si>
  <si>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</si>
  <si>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</si>
  <si>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</si>
  <si>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</si>
  <si>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</si>
  <si>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</si>
  <si>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</si>
  <si>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</si>
  <si>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</si>
  <si>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</si>
  <si>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</si>
  <si>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</si>
  <si>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</si>
  <si>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</si>
  <si>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</si>
  <si>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</si>
  <si>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</si>
  <si>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</si>
  <si>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</si>
  <si>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</si>
  <si>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</si>
  <si>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</si>
  <si>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</si>
  <si>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</si>
  <si>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</si>
  <si>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</si>
  <si>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</si>
  <si>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</si>
  <si>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</si>
  <si>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</si>
  <si>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</si>
  <si>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</si>
  <si>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</si>
  <si>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</si>
  <si>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</si>
  <si>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</si>
  <si>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</si>
  <si>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</si>
  <si>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</si>
  <si>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</si>
  <si>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</si>
  <si>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</si>
  <si>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</si>
  <si>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</si>
  <si>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</si>
  <si>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</si>
  <si>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</si>
  <si>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</si>
  <si>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</si>
  <si>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</si>
  <si>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</si>
  <si>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</si>
  <si>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</si>
  <si>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</si>
  <si>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</si>
  <si>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</si>
  <si>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</si>
  <si>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</si>
  <si>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</si>
  <si>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</si>
  <si>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</si>
  <si>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</si>
  <si>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</si>
  <si>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</si>
  <si>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</si>
  <si>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</si>
  <si>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</si>
  <si>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</si>
  <si>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</si>
  <si>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</si>
  <si>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</si>
  <si>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</si>
  <si>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</si>
  <si>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</si>
  <si>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</si>
  <si>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</si>
  <si>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</si>
  <si>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</si>
  <si>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</si>
  <si>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</si>
  <si>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</si>
  <si>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</si>
  <si>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</si>
  <si>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</si>
  <si>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</si>
  <si>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</si>
  <si>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</si>
  <si>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</si>
  <si>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</si>
  <si>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</si>
  <si>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</si>
  <si>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</si>
  <si>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</si>
  <si>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</si>
  <si>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</si>
  <si>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</si>
  <si>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</si>
  <si>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</si>
  <si>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</si>
  <si>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</si>
  <si>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</si>
  <si>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</si>
  <si>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</si>
  <si>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</si>
  <si>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</si>
  <si>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</si>
  <si>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</si>
  <si>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</si>
  <si>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</si>
  <si>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</si>
  <si>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</si>
  <si>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</si>
  <si>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</si>
  <si>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</si>
  <si>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</si>
  <si>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</si>
  <si>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</si>
  <si>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</si>
  <si>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</si>
  <si>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</si>
  <si>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</si>
  <si>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</si>
  <si>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</si>
  <si>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</si>
  <si>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</si>
  <si>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</si>
  <si>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</si>
  <si>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</si>
  <si>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</si>
  <si>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</si>
  <si>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</si>
  <si>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</si>
  <si>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</si>
  <si>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</si>
  <si>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</si>
  <si>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</si>
  <si>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</si>
  <si>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</si>
  <si>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</si>
  <si>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</si>
  <si>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</si>
  <si>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</si>
  <si>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</si>
  <si>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</si>
  <si>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</si>
  <si>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</si>
  <si>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</si>
  <si>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</si>
  <si>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</si>
  <si>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</si>
  <si>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</si>
  <si>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</si>
  <si>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</si>
  <si>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</si>
  <si>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</si>
  <si>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</si>
  <si>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</si>
  <si>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</si>
  <si>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</si>
  <si>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</si>
  <si>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</si>
  <si>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</si>
  <si>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</si>
  <si>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</si>
  <si>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</si>
  <si>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</si>
  <si>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</si>
  <si>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</si>
  <si>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</si>
  <si>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</si>
  <si>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</si>
  <si>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</si>
  <si>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</si>
  <si>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</si>
  <si>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</si>
  <si>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</si>
  <si>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</si>
  <si>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</si>
  <si>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</si>
  <si>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</si>
  <si>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</si>
  <si>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</si>
  <si>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</si>
  <si>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</si>
  <si>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</si>
  <si>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</si>
  <si>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</si>
  <si>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</si>
  <si>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</si>
  <si>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</si>
  <si>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</si>
  <si>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</si>
  <si>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</si>
  <si>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</si>
  <si>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</si>
  <si>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</si>
  <si>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</si>
  <si>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</si>
  <si>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</si>
  <si>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</si>
  <si>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</si>
  <si>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</si>
  <si>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</si>
  <si>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</si>
  <si>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</si>
  <si>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</si>
  <si>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</si>
  <si>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</si>
  <si>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</si>
  <si>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</si>
  <si>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</si>
  <si>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</si>
  <si>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</si>
  <si>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</si>
  <si>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</si>
  <si>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</si>
  <si>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</si>
  <si>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</si>
  <si>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</si>
  <si>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</si>
  <si>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</si>
  <si>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</si>
  <si>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</si>
  <si>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</si>
  <si>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</si>
  <si>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</si>
  <si>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</si>
  <si>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</si>
  <si>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</si>
  <si>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</si>
  <si>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</si>
  <si>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</si>
  <si>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</si>
  <si>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</si>
  <si>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</si>
  <si>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</si>
  <si>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</si>
  <si>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</si>
  <si>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</si>
  <si>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</si>
  <si>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</si>
  <si>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</si>
  <si>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</si>
  <si>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</si>
  <si>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</si>
  <si>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</si>
  <si>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</si>
  <si>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</si>
  <si>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</si>
  <si>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</si>
  <si>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</si>
  <si>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</si>
  <si>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</si>
  <si>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</si>
  <si>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</si>
  <si>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</si>
  <si>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</si>
  <si>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</si>
  <si>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</si>
  <si>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</si>
  <si>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</si>
  <si>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</si>
  <si>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</si>
  <si>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</si>
  <si>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</si>
  <si>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</si>
  <si>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</si>
  <si>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</si>
  <si>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</si>
  <si>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</si>
  <si>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</si>
  <si>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</si>
  <si>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</si>
  <si>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</si>
  <si>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</si>
  <si>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</si>
  <si>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</si>
  <si>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</si>
  <si>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</si>
  <si>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</si>
  <si>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</si>
  <si>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</si>
  <si>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</si>
  <si>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</si>
  <si>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</si>
  <si>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</si>
  <si>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</si>
  <si>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</si>
  <si>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</si>
  <si>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</si>
  <si>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</si>
  <si>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</si>
  <si>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</si>
  <si>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</si>
  <si>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</si>
  <si>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</si>
  <si>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</si>
  <si>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</si>
  <si>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</si>
  <si>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</si>
  <si>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</si>
  <si>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</si>
  <si>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</si>
  <si>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</si>
  <si>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</si>
  <si>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</si>
  <si>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</si>
  <si>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</si>
  <si>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</si>
  <si>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</si>
  <si>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</si>
  <si>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</si>
  <si>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</si>
  <si>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</si>
  <si>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</si>
  <si>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</si>
  <si>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</si>
  <si>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</si>
  <si>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</si>
  <si>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</si>
  <si>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</si>
  <si>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</si>
  <si>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</si>
  <si>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</si>
  <si>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</si>
  <si>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</si>
  <si>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</si>
  <si>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</si>
  <si>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</si>
  <si>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</si>
  <si>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</si>
  <si>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</si>
  <si>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</si>
  <si>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</si>
  <si>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</si>
  <si>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</si>
  <si>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</si>
  <si>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</si>
  <si>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</si>
  <si>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</si>
  <si>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</si>
  <si>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</si>
  <si>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</si>
  <si>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</si>
  <si>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</si>
  <si>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</si>
  <si>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</si>
  <si>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</si>
  <si>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</si>
  <si>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</si>
  <si>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</si>
  <si>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</si>
  <si>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</si>
  <si>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</si>
  <si>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</si>
  <si>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</si>
  <si>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</si>
  <si>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</si>
  <si>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</si>
  <si>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</si>
  <si>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</si>
  <si>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</si>
  <si>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</si>
  <si>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</si>
  <si>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</si>
  <si>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</si>
  <si>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</si>
  <si>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</si>
  <si>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</si>
  <si>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</si>
  <si>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</si>
  <si>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</si>
  <si>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</si>
  <si>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</si>
  <si>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</si>
  <si>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</si>
  <si>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</si>
  <si>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</si>
  <si>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</si>
  <si>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</si>
  <si>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</si>
  <si>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</si>
  <si>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</si>
  <si>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</si>
  <si>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</si>
  <si>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</si>
  <si>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</si>
  <si>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</si>
  <si>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</si>
  <si>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</si>
  <si>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</si>
  <si>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</si>
  <si>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</si>
  <si>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</si>
  <si>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</si>
  <si>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</si>
  <si>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</si>
  <si>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</si>
  <si>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</si>
  <si>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</si>
  <si>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</si>
  <si>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</si>
  <si>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</si>
  <si>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</si>
  <si>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</si>
  <si>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</si>
  <si>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</si>
  <si>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</si>
  <si>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</si>
  <si>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</si>
  <si>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</si>
  <si>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</si>
  <si>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</si>
  <si>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</si>
  <si>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</si>
  <si>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</si>
  <si>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</si>
  <si>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</si>
  <si>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</si>
  <si>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</si>
  <si>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</si>
  <si>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</si>
  <si>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</si>
  <si>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</si>
  <si>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</si>
  <si>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</si>
  <si>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</si>
  <si>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</si>
  <si>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</si>
  <si>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</si>
  <si>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</si>
  <si>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</si>
  <si>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</si>
  <si>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</si>
  <si>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</si>
  <si>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</si>
  <si>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</si>
  <si>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</si>
  <si>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</si>
  <si>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</si>
  <si>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</si>
  <si>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</si>
  <si>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</si>
  <si>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</si>
  <si>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</si>
  <si>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</si>
  <si>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</si>
  <si>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</si>
  <si>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</si>
  <si>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</si>
  <si>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</si>
  <si>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</si>
  <si>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</si>
  <si>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</si>
  <si>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</si>
  <si>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</si>
  <si>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</si>
  <si>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</si>
  <si>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</si>
  <si>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</si>
  <si>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</si>
  <si>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</si>
  <si>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</si>
  <si>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</si>
  <si>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</si>
  <si>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</si>
  <si>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</si>
  <si>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</si>
  <si>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</si>
  <si>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</si>
  <si>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</si>
  <si>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</si>
  <si>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</si>
  <si>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</si>
  <si>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</si>
  <si>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</si>
  <si>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</si>
  <si>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</si>
  <si>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</si>
  <si>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</si>
  <si>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</si>
  <si>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</si>
  <si>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</si>
  <si>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</si>
  <si>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</si>
  <si>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</si>
  <si>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</si>
  <si>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</si>
  <si>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</si>
  <si>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</si>
  <si>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</si>
  <si>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</si>
  <si>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</si>
  <si>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</si>
  <si>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</si>
  <si>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</si>
  <si>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</si>
  <si>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</si>
  <si>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</si>
  <si>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</si>
  <si>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</si>
  <si>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</si>
  <si>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</si>
  <si>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</si>
  <si>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</si>
  <si>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</si>
  <si>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</si>
  <si>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</si>
  <si>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</si>
  <si>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</si>
  <si>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</si>
  <si>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</si>
  <si>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</si>
  <si>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</si>
  <si>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</si>
  <si>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</si>
  <si>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</si>
  <si>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</si>
  <si>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</si>
  <si>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</si>
  <si>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</si>
  <si>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</si>
  <si>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</si>
  <si>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</si>
  <si>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</si>
  <si>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</si>
  <si>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</si>
  <si>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</si>
  <si>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</si>
  <si>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</si>
  <si>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</si>
  <si>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</si>
  <si>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</si>
  <si>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</si>
  <si>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</si>
  <si>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</si>
  <si>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</si>
  <si>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</si>
  <si>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</si>
  <si>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</si>
  <si>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</si>
  <si>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</si>
  <si>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</si>
  <si>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</si>
  <si>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</si>
  <si>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</si>
  <si>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</si>
  <si>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</si>
  <si>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</si>
  <si>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</si>
  <si>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</si>
  <si>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</si>
  <si>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</si>
  <si>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</si>
  <si>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</si>
  <si>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</si>
  <si>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</si>
  <si>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</si>
  <si>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</si>
  <si>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</si>
  <si>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</si>
  <si>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</si>
  <si>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</si>
  <si>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</si>
  <si>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</si>
  <si>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</si>
  <si>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</si>
  <si>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</si>
  <si>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</si>
  <si>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</si>
  <si>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</si>
  <si>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</si>
  <si>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</si>
  <si>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</si>
  <si>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</si>
  <si>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</si>
  <si>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</si>
  <si>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</si>
  <si>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</si>
  <si>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</si>
  <si>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</si>
  <si>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</si>
  <si>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</si>
  <si>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</si>
  <si>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</si>
  <si>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</si>
  <si>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</si>
  <si>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</si>
  <si>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</si>
  <si>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</si>
  <si>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</si>
  <si>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</si>
  <si>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</si>
  <si>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</si>
  <si>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</si>
  <si>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</si>
  <si>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</si>
  <si>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</si>
  <si>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</si>
  <si>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</si>
  <si>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</si>
  <si>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</si>
  <si>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</si>
  <si>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</si>
  <si>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</si>
  <si>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</si>
  <si>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</si>
  <si>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</si>
  <si>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</si>
  <si>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</si>
  <si>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</si>
  <si>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</si>
  <si>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</si>
  <si>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</si>
  <si>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</si>
  <si>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</si>
  <si>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</si>
  <si>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</si>
  <si>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</si>
  <si>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</si>
  <si>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</si>
  <si>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</si>
  <si>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</si>
  <si>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</si>
  <si>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</si>
  <si>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</si>
  <si>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</si>
  <si>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</si>
  <si>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</si>
  <si>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</si>
  <si>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</si>
  <si>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</si>
  <si>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</si>
  <si>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</si>
  <si>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</si>
  <si>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</si>
  <si>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</si>
  <si>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</si>
  <si>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</si>
  <si>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</si>
  <si>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</si>
  <si>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</si>
  <si>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</si>
  <si>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</si>
  <si>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</si>
  <si>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</si>
  <si>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</si>
  <si>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</si>
  <si>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</si>
  <si>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</si>
  <si>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</si>
  <si>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</si>
  <si>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</si>
  <si>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</si>
  <si>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</si>
  <si>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</si>
  <si>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</si>
  <si>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</si>
  <si>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</si>
  <si>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</si>
  <si>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</si>
  <si>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</si>
  <si>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</si>
  <si>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</si>
  <si>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</si>
  <si>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</si>
  <si>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</si>
  <si>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</si>
  <si>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</si>
  <si>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</si>
  <si>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</si>
  <si>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</si>
  <si>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</si>
  <si>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</si>
  <si>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</si>
  <si>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</si>
  <si>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</si>
  <si>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</si>
  <si>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</si>
  <si>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</si>
  <si>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</si>
  <si>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</si>
  <si>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</si>
  <si>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</si>
  <si>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</si>
  <si>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</si>
  <si>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</si>
  <si>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</si>
  <si>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</si>
  <si>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</si>
  <si>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</si>
  <si>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</si>
  <si>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</si>
  <si>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</si>
  <si>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</si>
  <si>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</si>
  <si>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</si>
  <si>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</si>
  <si>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</si>
  <si>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</si>
  <si>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</si>
  <si>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</si>
  <si>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</si>
  <si>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</si>
  <si>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</si>
  <si>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</si>
  <si>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</si>
  <si>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</si>
  <si>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</si>
  <si>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</si>
  <si>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</si>
  <si>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</si>
  <si>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</si>
  <si>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</si>
  <si>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</si>
  <si>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</si>
  <si>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</si>
  <si>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</si>
  <si>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</si>
  <si>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</si>
  <si>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</si>
  <si>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</si>
  <si>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</si>
  <si>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</si>
  <si>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</si>
  <si>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</si>
  <si>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</si>
  <si>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</si>
  <si>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</si>
  <si>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</si>
  <si>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</si>
  <si>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</si>
  <si>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</si>
  <si>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</si>
  <si>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</si>
  <si>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</si>
  <si>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</si>
  <si>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</si>
  <si>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</si>
  <si>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</si>
  <si>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</si>
  <si>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</si>
  <si>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</si>
  <si>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</si>
  <si>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</si>
  <si>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</si>
  <si>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</si>
  <si>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</si>
  <si>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</si>
  <si>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</si>
  <si>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</si>
  <si>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</si>
  <si>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</si>
  <si>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</si>
  <si>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</si>
  <si>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</si>
  <si>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</si>
  <si>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</si>
  <si>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</si>
  <si>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</si>
  <si>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</si>
  <si>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</si>
  <si>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</si>
  <si>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</si>
  <si>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</si>
  <si>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</si>
  <si>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</si>
  <si>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</si>
  <si>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</si>
  <si>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</si>
  <si>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</si>
  <si>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</si>
  <si>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</si>
  <si>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</si>
  <si>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</si>
  <si>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</si>
  <si>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</si>
  <si>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</si>
  <si>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</si>
  <si>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</si>
  <si>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</si>
  <si>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</si>
  <si>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</si>
  <si>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</si>
  <si>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</si>
  <si>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</si>
  <si>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</si>
  <si>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</si>
  <si>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</si>
  <si>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</si>
  <si>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</si>
  <si>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</si>
  <si>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</si>
  <si>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</si>
  <si>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</si>
  <si>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</si>
  <si>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</si>
  <si>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</si>
  <si>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</si>
  <si>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</si>
  <si>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</si>
  <si>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</si>
  <si>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</si>
  <si>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</si>
  <si>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</si>
  <si>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</si>
  <si>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</si>
  <si>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</si>
  <si>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</si>
  <si>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</si>
  <si>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</si>
  <si>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</si>
  <si>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</si>
  <si>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</si>
  <si>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</si>
  <si>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</si>
  <si>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</si>
  <si>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</si>
  <si>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</si>
  <si>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</si>
  <si>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</si>
  <si>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</si>
  <si>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</si>
  <si>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</si>
  <si>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</si>
  <si>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</si>
  <si>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</si>
  <si>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</si>
  <si>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</si>
  <si>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</si>
  <si>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</si>
  <si>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</si>
  <si>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</si>
  <si>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</si>
  <si>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</si>
  <si>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</si>
  <si>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</si>
  <si>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</si>
  <si>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</si>
  <si>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</si>
  <si>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</si>
  <si>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</si>
  <si>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</si>
  <si>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</si>
  <si>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</si>
  <si>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</si>
  <si>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</si>
  <si>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</si>
  <si>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</si>
  <si>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</si>
  <si>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</si>
  <si>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</si>
  <si>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</si>
  <si>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</si>
  <si>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</si>
  <si>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</si>
  <si>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</si>
  <si>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</si>
  <si>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</si>
  <si>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</si>
  <si>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</si>
  <si>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</si>
  <si>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</si>
  <si>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</si>
  <si>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</si>
  <si>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</si>
  <si>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</si>
  <si>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</si>
  <si>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</si>
  <si>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</si>
  <si>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</si>
  <si>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</si>
  <si>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</si>
  <si>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</si>
  <si>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</si>
  <si>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</si>
  <si>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</si>
  <si>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</si>
  <si>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</si>
  <si>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</si>
  <si>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</si>
  <si>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</si>
  <si>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</si>
  <si>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</si>
  <si>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</si>
  <si>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</si>
  <si>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</si>
  <si>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</si>
  <si>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</si>
  <si>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</si>
  <si>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</si>
  <si>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</si>
  <si>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</si>
  <si>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</si>
  <si>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</si>
  <si>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</si>
  <si>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</si>
  <si>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</si>
  <si>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</si>
  <si>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</si>
  <si>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</si>
  <si>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</si>
  <si>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</si>
  <si>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</si>
  <si>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</si>
  <si>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</si>
  <si>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</si>
  <si>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</si>
  <si>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</si>
  <si>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</si>
  <si>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</si>
  <si>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</si>
  <si>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</si>
  <si>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</si>
  <si>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</si>
  <si>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</si>
  <si>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</si>
  <si>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</si>
  <si>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</si>
  <si>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</si>
  <si>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</si>
  <si>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</si>
  <si>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</si>
  <si>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</si>
  <si>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</si>
  <si>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</si>
  <si>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</si>
  <si>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</si>
  <si>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</si>
  <si>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</si>
  <si>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</si>
  <si>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</si>
  <si>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</si>
  <si>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</si>
  <si>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</si>
  <si>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</si>
  <si>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</si>
  <si>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</si>
  <si>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</si>
  <si>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</si>
  <si>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</si>
  <si>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</si>
  <si>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</si>
  <si>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</si>
  <si>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</si>
  <si>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</si>
  <si>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</si>
  <si>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</si>
  <si>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</si>
  <si>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</si>
  <si>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</si>
  <si>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</si>
  <si>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</si>
  <si>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</si>
  <si>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</si>
  <si>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</si>
  <si>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</si>
  <si>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</si>
  <si>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</si>
  <si>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</si>
  <si>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</si>
  <si>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</si>
  <si>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</si>
  <si>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</si>
  <si>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</si>
  <si>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</si>
  <si>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</si>
  <si>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</si>
  <si>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</si>
  <si>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</si>
  <si>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</si>
  <si>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</si>
  <si>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</si>
  <si>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</si>
  <si>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</si>
  <si>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</si>
  <si>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</si>
  <si>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</si>
  <si>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</si>
  <si>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</si>
  <si>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</si>
  <si>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</si>
  <si>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</si>
  <si>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</si>
  <si>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</si>
  <si>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</si>
  <si>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</si>
  <si>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</si>
  <si>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</si>
  <si>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</si>
  <si>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</si>
  <si>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</si>
  <si>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</si>
  <si>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</si>
  <si>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</si>
  <si>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</si>
  <si>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</si>
  <si>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</si>
  <si>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</si>
  <si>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</si>
  <si>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</si>
  <si>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</si>
  <si>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</si>
  <si>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</si>
  <si>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</si>
  <si>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</si>
  <si>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</si>
  <si>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</si>
  <si>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</si>
  <si>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</si>
  <si>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</si>
  <si>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</si>
  <si>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</si>
  <si>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</si>
  <si>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</si>
  <si>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</si>
  <si>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</si>
  <si>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</si>
  <si>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</si>
  <si>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</si>
  <si>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</si>
  <si>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</si>
  <si>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</si>
  <si>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</si>
  <si>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</si>
  <si>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</si>
  <si>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</si>
  <si>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</si>
  <si>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</si>
  <si>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</si>
  <si>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</si>
  <si>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</si>
  <si>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</si>
  <si>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</si>
  <si>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</si>
  <si>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</si>
  <si>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</si>
  <si>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</si>
  <si>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</si>
  <si>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</si>
  <si>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</si>
  <si>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</si>
  <si>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</si>
  <si>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</si>
  <si>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</si>
  <si>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</si>
  <si>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</si>
  <si>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</si>
  <si>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</si>
  <si>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</si>
  <si>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</si>
  <si>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</si>
  <si>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</si>
  <si>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</si>
  <si>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</si>
  <si>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</si>
  <si>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</si>
  <si>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</si>
  <si>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</si>
  <si>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</si>
  <si>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</si>
  <si>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</si>
  <si>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</si>
  <si>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</si>
  <si>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</si>
  <si>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</si>
  <si>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</si>
  <si>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</si>
  <si>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</si>
  <si>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</si>
  <si>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</si>
  <si>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</si>
  <si>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</si>
  <si>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</si>
  <si>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</si>
  <si>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</si>
  <si>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</si>
  <si>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</si>
  <si>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</si>
  <si>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</si>
  <si>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</si>
  <si>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</si>
  <si>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</si>
  <si>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</si>
  <si>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</si>
  <si>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</si>
  <si>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</si>
  <si>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</si>
  <si>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</si>
  <si>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</si>
  <si>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</si>
  <si>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</si>
  <si>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</si>
  <si>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</si>
  <si>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</si>
  <si>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</si>
  <si>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</si>
  <si>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</si>
  <si>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</si>
  <si>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</si>
  <si>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</si>
  <si>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</si>
  <si>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</si>
  <si>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</si>
  <si>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</si>
  <si>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</si>
  <si>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</si>
  <si>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</si>
  <si>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</si>
  <si>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</si>
  <si>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</si>
  <si>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</si>
  <si>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</si>
  <si>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</si>
  <si>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</si>
  <si>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</si>
  <si>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</si>
  <si>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</si>
  <si>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</si>
  <si>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</si>
  <si>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</si>
  <si>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</si>
  <si>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</si>
  <si>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</si>
  <si>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</si>
  <si>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</si>
  <si>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</si>
  <si>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</si>
  <si>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</si>
  <si>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</si>
  <si>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</si>
  <si>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</si>
  <si>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</si>
  <si>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</si>
  <si>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</si>
  <si>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</si>
  <si>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</si>
  <si>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</si>
  <si>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</si>
  <si>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</si>
  <si>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</si>
  <si>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</si>
  <si>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</si>
  <si>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</si>
  <si>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</si>
  <si>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</si>
  <si>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</si>
  <si>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</si>
  <si>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</si>
  <si>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</si>
  <si>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</si>
  <si>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</si>
  <si>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</si>
  <si>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</si>
  <si>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</si>
  <si>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</si>
  <si>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</si>
  <si>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</si>
  <si>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</si>
  <si>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</si>
  <si>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</si>
  <si>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</si>
  <si>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</si>
  <si>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</si>
  <si>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</si>
  <si>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</si>
  <si>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</si>
  <si>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</si>
  <si>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</si>
  <si>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</si>
  <si>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</si>
  <si>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</si>
  <si>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</si>
  <si>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</si>
  <si>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</si>
  <si>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</si>
  <si>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</si>
  <si>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</si>
  <si>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</si>
  <si>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</si>
  <si>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</si>
  <si>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</si>
  <si>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</si>
  <si>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</si>
  <si>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</si>
  <si>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</si>
  <si>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</si>
  <si>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</si>
  <si>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</si>
  <si>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</si>
  <si>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</si>
  <si>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</si>
  <si>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</si>
  <si>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</si>
  <si>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</si>
  <si>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</si>
  <si>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</si>
  <si>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</si>
  <si>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</si>
  <si>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</si>
  <si>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</si>
  <si>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</si>
  <si>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</si>
  <si>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</si>
  <si>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</si>
  <si>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</si>
  <si>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</si>
  <si>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</si>
  <si>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</si>
  <si>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</si>
  <si>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</si>
  <si>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</si>
  <si>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</si>
  <si>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</si>
  <si>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</si>
  <si>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</si>
  <si>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</si>
  <si>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</si>
  <si>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</si>
  <si>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</si>
  <si>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</si>
  <si>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</si>
  <si>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</si>
  <si>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</si>
  <si>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</si>
  <si>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</si>
  <si>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</si>
  <si>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</si>
  <si>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</si>
  <si>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</si>
  <si>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</si>
  <si>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</si>
  <si>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</si>
  <si>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</si>
  <si>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</si>
  <si>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</si>
  <si>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</si>
  <si>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</si>
  <si>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</si>
  <si>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</si>
  <si>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</si>
  <si>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</si>
  <si>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</si>
  <si>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</si>
  <si>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</si>
  <si>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</si>
  <si>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</si>
  <si>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</si>
  <si>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</si>
  <si>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</si>
  <si>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</si>
  <si>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</si>
  <si>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</si>
  <si>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</si>
  <si>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</si>
  <si>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</si>
  <si>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</si>
  <si>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</si>
  <si>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</si>
  <si>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</si>
  <si>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</si>
  <si>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</si>
  <si>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</si>
  <si>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</si>
  <si>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</si>
  <si>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</si>
  <si>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</si>
  <si>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</si>
  <si>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</si>
  <si>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</si>
  <si>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</si>
  <si>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</si>
  <si>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</si>
  <si>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</si>
  <si>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</si>
  <si>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</si>
  <si>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</si>
  <si>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</si>
  <si>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</si>
  <si>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</si>
  <si>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</si>
  <si>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</si>
  <si>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</si>
  <si>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</si>
  <si>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</si>
  <si>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</si>
  <si>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</si>
  <si>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</si>
  <si>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</si>
  <si>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</si>
  <si>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</si>
  <si>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</si>
  <si>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</si>
  <si>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</si>
  <si>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</si>
  <si>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</si>
  <si>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</si>
  <si>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</si>
  <si>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</si>
  <si>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</si>
  <si>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</si>
  <si>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</si>
  <si>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</si>
  <si>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</si>
  <si>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</si>
  <si>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</si>
  <si>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</si>
  <si>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</si>
  <si>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</si>
  <si>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</si>
  <si>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</si>
  <si>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</si>
  <si>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</si>
  <si>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</si>
  <si>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</si>
  <si>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</si>
  <si>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</si>
  <si>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</si>
  <si>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</si>
  <si>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</si>
  <si>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</si>
  <si>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</si>
  <si>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</si>
  <si>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</si>
  <si>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</si>
  <si>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</si>
  <si>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</si>
  <si>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</si>
  <si>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</si>
  <si>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</si>
  <si>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</si>
  <si>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</si>
  <si>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</si>
  <si>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</si>
  <si>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</si>
  <si>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</si>
  <si>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</si>
  <si>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</si>
  <si>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</si>
  <si>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</si>
  <si>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</si>
  <si>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</si>
  <si>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</si>
  <si>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</si>
  <si>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</si>
  <si>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</si>
  <si>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</si>
  <si>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</si>
  <si>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</si>
  <si>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</si>
  <si>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</si>
  <si>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</si>
  <si>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</si>
  <si>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</si>
  <si>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</si>
  <si>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</si>
  <si>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</si>
  <si>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</si>
  <si>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</si>
  <si>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</si>
  <si>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</si>
  <si>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</si>
  <si>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</si>
  <si>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</si>
  <si>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</si>
  <si>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</si>
  <si>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</si>
  <si>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</si>
  <si>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</si>
  <si>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</si>
  <si>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</si>
  <si>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</si>
  <si>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</si>
  <si>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</si>
  <si>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</si>
  <si>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</si>
  <si>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</si>
  <si>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</si>
  <si>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</si>
  <si>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</si>
  <si>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</si>
  <si>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</si>
  <si>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</si>
  <si>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</si>
  <si>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</si>
  <si>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</si>
  <si>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</si>
  <si>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</si>
  <si>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</si>
  <si>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</si>
  <si>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</si>
  <si>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</si>
  <si>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</si>
  <si>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</si>
  <si>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</si>
  <si>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</si>
  <si>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</si>
  <si>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</si>
  <si>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</si>
  <si>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</si>
  <si>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</si>
  <si>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</si>
  <si>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</si>
  <si>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</si>
  <si>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</si>
  <si>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</si>
  <si>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</si>
  <si>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</si>
  <si>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</si>
  <si>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</si>
  <si>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</si>
  <si>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</si>
  <si>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</si>
  <si>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</si>
  <si>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</si>
  <si>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</si>
  <si>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</si>
  <si>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</si>
  <si>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</si>
  <si>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</si>
  <si>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</si>
  <si>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</si>
  <si>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</si>
  <si>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</si>
  <si>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</si>
  <si>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</si>
  <si>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</si>
  <si>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</si>
  <si>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</si>
  <si>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</si>
  <si>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</si>
  <si>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</si>
  <si>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</si>
  <si>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</si>
  <si>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</si>
  <si>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</si>
  <si>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</si>
  <si>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</si>
  <si>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</si>
  <si>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</si>
  <si>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</si>
  <si>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</si>
  <si>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</si>
  <si>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</si>
  <si>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</si>
  <si>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</si>
  <si>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</si>
  <si>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</si>
  <si>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</si>
  <si>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</si>
  <si>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</si>
  <si>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</si>
  <si>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</si>
  <si>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</si>
  <si>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</si>
  <si>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</si>
  <si>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</si>
  <si>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</si>
  <si>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</si>
  <si>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</si>
  <si>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</si>
  <si>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</si>
  <si>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</si>
  <si>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</si>
  <si>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</si>
  <si>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</si>
  <si>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</si>
  <si>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</si>
  <si>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</si>
  <si>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</si>
  <si>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</si>
  <si>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</si>
  <si>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</si>
  <si>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</si>
  <si>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</si>
  <si>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</si>
  <si>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</si>
  <si>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</si>
  <si>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</si>
  <si>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</si>
  <si>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</si>
  <si>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</si>
  <si>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</si>
  <si>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</si>
  <si>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</si>
  <si>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</si>
  <si>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</si>
  <si>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</si>
  <si>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</si>
  <si>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</si>
  <si>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</si>
  <si>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</si>
  <si>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</si>
  <si>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</si>
  <si>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</si>
  <si>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</si>
  <si>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</si>
  <si>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</si>
  <si>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</si>
  <si>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</si>
  <si>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</si>
  <si>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</si>
  <si>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</si>
  <si>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</si>
  <si>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</si>
  <si>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</si>
  <si>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</si>
  <si>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</si>
  <si>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</si>
  <si>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</si>
  <si>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</si>
  <si>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</si>
  <si>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</si>
  <si>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</si>
  <si>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</si>
  <si>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</si>
  <si>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</si>
  <si>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</si>
  <si>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</si>
  <si>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</si>
  <si>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</si>
  <si>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</si>
  <si>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</si>
  <si>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</si>
  <si>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</si>
  <si>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</si>
  <si>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</si>
  <si>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</si>
  <si>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</si>
  <si>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</si>
  <si>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</si>
  <si>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</si>
  <si>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</si>
  <si>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</si>
  <si>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</si>
  <si>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</si>
  <si>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</si>
  <si>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</si>
  <si>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</si>
  <si>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</si>
  <si>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</si>
  <si>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</si>
  <si>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</si>
  <si>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</si>
  <si>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</si>
  <si>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</si>
  <si>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</si>
  <si>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</si>
  <si>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</si>
  <si>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</si>
  <si>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</si>
  <si>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</si>
  <si>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</si>
  <si>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</si>
  <si>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</si>
  <si>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</si>
  <si>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</si>
  <si>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</si>
  <si>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</si>
  <si>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</si>
  <si>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</si>
  <si>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</si>
  <si>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</si>
  <si>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</si>
  <si>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</si>
  <si>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</si>
  <si>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</si>
  <si>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</si>
  <si>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</si>
  <si>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</si>
  <si>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</si>
  <si>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</si>
  <si>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</si>
  <si>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</si>
  <si>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</si>
  <si>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</si>
  <si>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</si>
  <si>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</si>
  <si>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</si>
  <si>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</si>
  <si>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</si>
  <si>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</si>
  <si>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</si>
  <si>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</si>
  <si>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</si>
  <si>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</si>
  <si>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</si>
  <si>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</si>
  <si>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</si>
  <si>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</si>
  <si>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</si>
  <si>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</si>
  <si>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</si>
  <si>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</si>
  <si>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</si>
  <si>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</si>
  <si>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</si>
  <si>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</si>
  <si>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</si>
  <si>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</si>
  <si>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</si>
  <si>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</si>
  <si>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</si>
  <si>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</si>
  <si>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</si>
  <si>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</si>
  <si>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</si>
  <si>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</si>
  <si>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</si>
  <si>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</si>
  <si>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</si>
  <si>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</si>
  <si>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</si>
  <si>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</si>
  <si>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</si>
  <si>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</si>
  <si>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</si>
  <si>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</si>
  <si>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</si>
  <si>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</si>
  <si>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</si>
  <si>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</si>
  <si>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</si>
  <si>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</si>
  <si>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</si>
  <si>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</si>
  <si>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</si>
  <si>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</si>
  <si>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</si>
  <si>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</si>
  <si>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</si>
  <si>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</si>
  <si>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</si>
  <si>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</si>
  <si>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</si>
  <si>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</si>
  <si>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</si>
  <si>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</si>
  <si>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</si>
  <si>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</si>
  <si>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</si>
  <si>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</si>
  <si>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</si>
  <si>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</si>
  <si>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</si>
  <si>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</si>
  <si>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</si>
  <si>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</si>
  <si>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</si>
  <si>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</si>
  <si>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</si>
  <si>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</si>
  <si>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</si>
  <si>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</si>
  <si>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</si>
  <si>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</si>
  <si>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</si>
  <si>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</si>
  <si>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</si>
  <si>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</si>
  <si>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</si>
  <si>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</si>
  <si>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</si>
  <si>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</si>
  <si>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</si>
  <si>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</si>
  <si>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</si>
  <si>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</si>
  <si>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</si>
  <si>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</si>
  <si>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</si>
  <si>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</si>
  <si>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</si>
  <si>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</si>
  <si>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</si>
  <si>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</si>
  <si>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</si>
  <si>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</si>
  <si>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</si>
  <si>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</si>
  <si>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</si>
  <si>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</si>
  <si>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</si>
  <si>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</si>
  <si>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</si>
  <si>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</si>
  <si>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</si>
  <si>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</si>
  <si>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</si>
  <si>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</si>
  <si>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</si>
  <si>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</si>
  <si>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</si>
  <si>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</si>
  <si>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</si>
  <si>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</si>
  <si>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</si>
  <si>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</si>
  <si>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</si>
  <si>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</si>
  <si>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</si>
  <si>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</si>
  <si>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</si>
  <si>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</si>
  <si>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</si>
  <si>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</si>
  <si>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</si>
  <si>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</si>
  <si>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</si>
  <si>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</si>
  <si>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</si>
  <si>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</si>
  <si>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</si>
  <si>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</si>
  <si>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</si>
  <si>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</si>
  <si>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</si>
  <si>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</si>
  <si>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</si>
  <si>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</si>
  <si>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</si>
  <si>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</si>
  <si>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</si>
  <si>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</si>
  <si>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</si>
  <si>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</si>
  <si>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</si>
  <si>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</si>
  <si>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</si>
  <si>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</si>
  <si>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</si>
  <si>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</si>
  <si>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</si>
  <si>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</si>
  <si>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</si>
  <si>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</si>
  <si>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</si>
  <si>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</si>
  <si>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</si>
  <si>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</si>
  <si>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</si>
  <si>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</si>
  <si>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</si>
  <si>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</si>
  <si>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</si>
  <si>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</si>
  <si>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</si>
  <si>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</si>
  <si>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</si>
  <si>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</si>
  <si>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</si>
  <si>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</si>
  <si>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</si>
  <si>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</si>
  <si>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</si>
  <si>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</si>
  <si>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</si>
  <si>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</si>
  <si>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</si>
  <si>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</si>
  <si>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</si>
  <si>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</si>
  <si>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</si>
  <si>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</si>
  <si>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</si>
  <si>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</si>
  <si>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</si>
  <si>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</si>
  <si>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</si>
  <si>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</si>
  <si>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</si>
  <si>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</si>
  <si>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</si>
  <si>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</si>
  <si>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</si>
  <si>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</si>
  <si>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</si>
  <si>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</si>
  <si>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</si>
  <si>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</si>
  <si>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</si>
  <si>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</si>
  <si>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</si>
  <si>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</si>
  <si>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</si>
  <si>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</si>
  <si>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</si>
  <si>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</si>
  <si>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</si>
  <si>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</si>
  <si>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</si>
  <si>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</si>
  <si>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</si>
  <si>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</si>
  <si>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</si>
  <si>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</si>
  <si>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</si>
  <si>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</si>
  <si>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</si>
  <si>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</si>
  <si>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</si>
  <si>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</si>
  <si>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</si>
  <si>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</si>
  <si>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</si>
  <si>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</si>
  <si>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</si>
  <si>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</si>
  <si>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</si>
  <si>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</si>
  <si>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</si>
  <si>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</si>
  <si>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</si>
  <si>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</si>
  <si>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</si>
  <si>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</si>
  <si>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</si>
  <si>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</si>
  <si>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</si>
  <si>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</si>
  <si>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</si>
  <si>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</si>
  <si>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</si>
  <si>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</si>
  <si>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</si>
  <si>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</si>
  <si>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</si>
  <si>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</si>
  <si>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</si>
  <si>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</si>
  <si>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</si>
  <si>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</si>
  <si>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</si>
  <si>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</si>
  <si>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</si>
  <si>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</si>
  <si>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</si>
  <si>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</si>
  <si>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</si>
  <si>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</si>
  <si>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</si>
  <si>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</si>
  <si>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</si>
  <si>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</si>
  <si>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</si>
  <si>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</si>
  <si>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</si>
  <si>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</si>
  <si>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</si>
  <si>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</si>
  <si>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</si>
  <si>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</si>
  <si>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</si>
  <si>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</si>
  <si>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</si>
  <si>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</si>
  <si>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</si>
  <si>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</si>
  <si>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</si>
  <si>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</si>
  <si>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</si>
  <si>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</si>
  <si>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</si>
  <si>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</si>
  <si>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</si>
  <si>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</si>
  <si>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</si>
  <si>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</si>
  <si>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</si>
  <si>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</si>
  <si>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</si>
  <si>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</si>
  <si>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</si>
  <si>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</si>
  <si>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</si>
  <si>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</si>
  <si>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</si>
  <si>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</si>
  <si>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</si>
  <si>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</si>
  <si>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</si>
  <si>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</si>
  <si>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</si>
  <si>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</si>
  <si>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</si>
  <si>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</si>
  <si>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</si>
  <si>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</si>
  <si>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</si>
  <si>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</si>
  <si>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</si>
  <si>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</si>
  <si>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</si>
  <si>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</si>
  <si>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</si>
  <si>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</si>
  <si>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</si>
  <si>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</si>
  <si>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</si>
  <si>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</si>
  <si>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</si>
  <si>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</si>
  <si>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</si>
  <si>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</si>
  <si>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</si>
  <si>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</si>
  <si>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</si>
  <si>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</si>
  <si>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</si>
  <si>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</si>
  <si>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</si>
  <si>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</si>
  <si>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</si>
  <si>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</si>
  <si>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</si>
  <si>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</si>
  <si>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</si>
  <si>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</si>
  <si>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</si>
  <si>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</si>
  <si>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</si>
  <si>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</si>
  <si>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</si>
  <si>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</si>
  <si>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</si>
  <si>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</si>
  <si>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</si>
  <si>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</si>
  <si>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</si>
  <si>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</si>
  <si>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</si>
  <si>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</si>
  <si>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</si>
  <si>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</si>
  <si>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</si>
  <si>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</si>
  <si>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</si>
  <si>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</si>
  <si>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</si>
  <si>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</si>
  <si>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</si>
  <si>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</si>
  <si>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</si>
  <si>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</si>
  <si>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</si>
  <si>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</si>
  <si>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</si>
  <si>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</si>
  <si>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</si>
  <si>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</si>
  <si>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</si>
  <si>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</si>
  <si>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</si>
  <si>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</si>
  <si>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</si>
  <si>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</si>
  <si>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</si>
  <si>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</si>
  <si>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</si>
  <si>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</si>
  <si>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</si>
  <si>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</si>
  <si>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</si>
  <si>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</si>
  <si>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</si>
  <si>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</si>
  <si>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</si>
  <si>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</si>
  <si>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</si>
  <si>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</si>
  <si>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</si>
  <si>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</si>
  <si>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</si>
  <si>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</si>
  <si>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</si>
  <si>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</si>
  <si>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</si>
  <si>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</si>
  <si>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</si>
  <si>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</si>
  <si>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</si>
  <si>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</si>
  <si>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</si>
  <si>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</si>
  <si>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</si>
  <si>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</si>
  <si>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</si>
  <si>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</si>
  <si>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</si>
  <si>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</si>
  <si>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</si>
  <si>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</si>
  <si>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</si>
  <si>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</si>
  <si>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</si>
  <si>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</si>
  <si>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</si>
  <si>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</si>
  <si>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</si>
  <si>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</si>
  <si>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</si>
  <si>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</si>
  <si>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</si>
  <si>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</si>
  <si>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</si>
  <si>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</si>
  <si>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</si>
  <si>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</si>
  <si>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</si>
  <si>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</si>
  <si>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</si>
  <si>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</si>
  <si>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</si>
  <si>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</si>
  <si>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</si>
  <si>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</si>
  <si>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</si>
  <si>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</si>
  <si>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</si>
  <si>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</si>
  <si>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</si>
  <si>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</si>
  <si>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</si>
  <si>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</si>
  <si>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</si>
  <si>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</si>
  <si>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</si>
  <si>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</si>
  <si>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</si>
  <si>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</si>
  <si>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</si>
  <si>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</si>
  <si>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</si>
  <si>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</si>
  <si>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</si>
  <si>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</si>
  <si>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</si>
  <si>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</si>
  <si>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</si>
  <si>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</si>
  <si>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</si>
  <si>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</si>
  <si>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</si>
  <si>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</si>
  <si>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</si>
  <si>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</si>
  <si>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</si>
  <si>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</si>
  <si>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</si>
  <si>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</si>
  <si>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</si>
  <si>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</si>
  <si>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</si>
  <si>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</si>
  <si>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</si>
  <si>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</si>
  <si>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</si>
  <si>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</si>
  <si>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</si>
  <si>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</si>
  <si>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</si>
  <si>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</si>
  <si>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</si>
  <si>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</si>
  <si>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</si>
  <si>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</si>
  <si>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</si>
  <si>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</si>
  <si>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</si>
  <si>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</si>
  <si>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</si>
  <si>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</si>
  <si>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</si>
  <si>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</si>
  <si>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</si>
  <si>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</si>
  <si>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</si>
  <si>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</si>
  <si>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</si>
  <si>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</si>
  <si>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</si>
  <si>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</si>
  <si>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</si>
  <si>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</si>
  <si>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</si>
  <si>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</si>
  <si>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</si>
  <si>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</si>
  <si>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</si>
  <si>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</si>
  <si>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</si>
  <si>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</si>
  <si>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</si>
  <si>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</si>
  <si>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</si>
  <si>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</si>
  <si>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</si>
  <si>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</si>
  <si>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</si>
  <si>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</si>
  <si>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</si>
  <si>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</si>
  <si>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</si>
  <si>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</si>
  <si>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</si>
  <si>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</si>
  <si>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</si>
  <si>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</si>
  <si>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</si>
  <si>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</si>
  <si>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</si>
  <si>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</si>
  <si>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</si>
  <si>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</si>
  <si>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</si>
  <si>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</si>
  <si>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</si>
  <si>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</si>
  <si>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</si>
  <si>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</si>
  <si>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</si>
  <si>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</si>
  <si>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</si>
  <si>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</si>
  <si>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</si>
  <si>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</si>
  <si>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</si>
  <si>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</si>
  <si>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</si>
  <si>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</si>
  <si>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</si>
  <si>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</si>
  <si>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</si>
  <si>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</si>
  <si>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</si>
  <si>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</si>
  <si>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</si>
  <si>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</si>
  <si>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</si>
  <si>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</si>
  <si>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</si>
  <si>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</si>
  <si>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</si>
  <si>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</si>
  <si>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</si>
  <si>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</si>
  <si>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</si>
  <si>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</si>
  <si>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</si>
  <si>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</si>
  <si>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</si>
  <si>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</si>
  <si>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</si>
  <si>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</si>
  <si>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</si>
  <si>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</si>
  <si>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</si>
  <si>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</si>
  <si>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</si>
  <si>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</si>
  <si>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</si>
  <si>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</si>
  <si>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</si>
  <si>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</si>
  <si>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</si>
  <si>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</si>
  <si>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</si>
  <si>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</si>
  <si>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</si>
  <si>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</si>
  <si>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</si>
  <si>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</si>
  <si>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</si>
  <si>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</si>
  <si>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</si>
  <si>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</si>
  <si>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</si>
  <si>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</si>
  <si>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</si>
  <si>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</si>
  <si>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</si>
  <si>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</si>
  <si>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</si>
  <si>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</si>
  <si>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</si>
  <si>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</si>
  <si>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</si>
  <si>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</si>
  <si>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</si>
  <si>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</si>
  <si>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</si>
  <si>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</si>
  <si>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</si>
  <si>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</si>
  <si>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</si>
  <si>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</si>
  <si>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</si>
  <si>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</si>
  <si>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</si>
  <si>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</si>
  <si>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</si>
  <si>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</si>
  <si>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</si>
  <si>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</si>
  <si>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</si>
  <si>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</si>
  <si>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</si>
  <si>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</si>
  <si>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</si>
  <si>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</si>
  <si>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</si>
  <si>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</si>
  <si>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</si>
  <si>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</si>
  <si>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</si>
  <si>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</si>
  <si>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</si>
  <si>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</si>
  <si>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</si>
  <si>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</si>
  <si>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</si>
  <si>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</si>
  <si>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</si>
  <si>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</si>
  <si>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</si>
  <si>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</si>
  <si>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</si>
  <si>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</si>
  <si>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</si>
  <si>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</si>
  <si>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</si>
  <si>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</si>
  <si>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</si>
  <si>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</si>
  <si>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</si>
  <si>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</si>
  <si>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</si>
  <si>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</si>
  <si>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</si>
  <si>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</si>
  <si>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</si>
  <si>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</si>
  <si>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</si>
  <si>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</si>
  <si>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</si>
  <si>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</si>
  <si>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</si>
  <si>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</si>
  <si>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</si>
  <si>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</si>
  <si>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</si>
  <si>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</si>
  <si>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</si>
  <si>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</si>
  <si>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</si>
  <si>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</si>
  <si>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</si>
  <si>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</si>
  <si>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</si>
  <si>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</si>
  <si>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</si>
  <si>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</si>
  <si>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</si>
  <si>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</si>
  <si>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</si>
  <si>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</si>
  <si>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</si>
  <si>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</si>
  <si>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</si>
  <si>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</si>
  <si>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</si>
  <si>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</si>
  <si>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</si>
  <si>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</si>
  <si>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</si>
  <si>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</si>
  <si>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</si>
  <si>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</si>
  <si>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</si>
  <si>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</si>
  <si>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</si>
  <si>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</si>
  <si>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</si>
  <si>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</si>
  <si>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</si>
  <si>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</si>
  <si>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</si>
  <si>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</si>
  <si>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</si>
  <si>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</si>
  <si>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</si>
  <si>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</si>
  <si>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</si>
  <si>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</si>
  <si>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</si>
  <si>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</si>
  <si>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</si>
  <si>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</si>
  <si>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</si>
  <si>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</si>
  <si>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</si>
  <si>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</si>
  <si>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</si>
  <si>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</si>
  <si>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</si>
  <si>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</si>
  <si>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</si>
  <si>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</si>
  <si>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</si>
  <si>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</si>
  <si>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</si>
  <si>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</si>
  <si>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</si>
  <si>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</si>
  <si>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</si>
  <si>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</si>
  <si>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</si>
  <si>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</si>
  <si>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</si>
  <si>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</si>
  <si>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</si>
  <si>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</si>
  <si>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</si>
  <si>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</si>
  <si>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</si>
  <si>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</si>
  <si>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</si>
  <si>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</si>
  <si>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</si>
  <si>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</si>
  <si>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</si>
  <si>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</si>
  <si>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</si>
  <si>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</si>
  <si>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</si>
  <si>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</si>
  <si>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</si>
  <si>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</si>
  <si>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</si>
  <si>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</si>
  <si>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</si>
  <si>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</si>
  <si>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</si>
  <si>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</si>
  <si>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</si>
  <si>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</si>
  <si>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</si>
  <si>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</si>
  <si>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</si>
  <si>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</si>
  <si>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</si>
  <si>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</si>
  <si>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</si>
  <si>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</si>
  <si>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</si>
  <si>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</si>
  <si>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</si>
  <si>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</si>
  <si>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</si>
  <si>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</si>
  <si>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</si>
  <si>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</si>
  <si>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</si>
  <si>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</si>
  <si>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</si>
  <si>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</si>
  <si>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</si>
  <si>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</si>
  <si>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</si>
  <si>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</si>
  <si>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</si>
  <si>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</si>
  <si>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</si>
  <si>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</si>
  <si>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</si>
  <si>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</si>
  <si>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</si>
  <si>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</si>
  <si>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</si>
  <si>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</si>
  <si>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</si>
  <si>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</si>
  <si>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</si>
  <si>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</si>
  <si>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</si>
  <si>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</si>
  <si>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</si>
  <si>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</si>
  <si>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</si>
  <si>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</si>
  <si>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</si>
  <si>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</si>
  <si>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</si>
  <si>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</si>
  <si>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</si>
  <si>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</si>
  <si>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</si>
  <si>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</si>
  <si>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</si>
  <si>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</si>
  <si>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</si>
  <si>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</si>
  <si>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</si>
  <si>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</si>
  <si>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</si>
  <si>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</si>
  <si>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</si>
  <si>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</si>
  <si>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</si>
  <si>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</si>
  <si>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</si>
  <si>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</si>
  <si>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</si>
  <si>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</si>
  <si>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</si>
  <si>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</si>
  <si>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</si>
  <si>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</si>
  <si>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</si>
  <si>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</si>
  <si>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</si>
  <si>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</si>
  <si>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</si>
  <si>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</si>
  <si>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</si>
  <si>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</si>
  <si>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</si>
  <si>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</si>
  <si>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</si>
  <si>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</si>
  <si>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</si>
  <si>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</si>
  <si>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</si>
  <si>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</si>
  <si>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</si>
  <si>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</si>
  <si>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</si>
  <si>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</si>
  <si>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</si>
  <si>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</si>
  <si>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</si>
  <si>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</si>
  <si>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</si>
  <si>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</si>
  <si>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</si>
  <si>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</si>
  <si>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</si>
  <si>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</si>
  <si>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</si>
  <si>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</si>
  <si>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</si>
  <si>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</si>
  <si>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</si>
  <si>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</si>
  <si>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</si>
  <si>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</si>
  <si>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</si>
  <si>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</si>
  <si>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</si>
  <si>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</si>
  <si>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</si>
  <si>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</si>
  <si>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</si>
  <si>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</si>
  <si>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</si>
  <si>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</si>
  <si>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</si>
  <si>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</si>
  <si>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</si>
  <si>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</si>
  <si>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</si>
  <si>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</si>
  <si>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</si>
  <si>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</si>
  <si>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</si>
  <si>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</si>
  <si>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</si>
  <si>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</si>
  <si>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</si>
  <si>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</si>
  <si>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</si>
  <si>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</si>
  <si>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</si>
  <si>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</si>
  <si>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</si>
  <si>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</si>
  <si>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</si>
  <si>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</si>
  <si>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</si>
  <si>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</si>
  <si>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</si>
  <si>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</si>
  <si>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</si>
  <si>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</si>
  <si>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</si>
  <si>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</si>
  <si>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</si>
  <si>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</si>
  <si>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</si>
  <si>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</si>
  <si>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</si>
  <si>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</si>
  <si>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</si>
  <si>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</si>
  <si>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</si>
  <si>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</si>
  <si>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</si>
  <si>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</si>
  <si>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</si>
  <si>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</si>
  <si>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</si>
  <si>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</si>
  <si>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</si>
  <si>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</si>
  <si>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</si>
  <si>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</si>
  <si>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</si>
  <si>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</si>
  <si>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</si>
  <si>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</si>
  <si>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</si>
  <si>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</si>
  <si>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</si>
  <si>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</si>
  <si>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</si>
  <si>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</si>
  <si>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</si>
  <si>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</si>
  <si>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</si>
  <si>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</si>
  <si>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</si>
  <si>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</si>
  <si>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</si>
  <si>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</si>
  <si>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</si>
  <si>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</si>
  <si>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</si>
  <si>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</si>
  <si>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</si>
  <si>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</si>
  <si>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</si>
  <si>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</si>
  <si>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</si>
  <si>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</si>
  <si>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</si>
  <si>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</si>
  <si>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</si>
  <si>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</si>
  <si>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</si>
  <si>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</si>
  <si>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</si>
  <si>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</si>
  <si>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</si>
  <si>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</si>
  <si>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</si>
  <si>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</si>
  <si>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</si>
  <si>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</si>
  <si>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</si>
  <si>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</si>
  <si>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</si>
  <si>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</si>
  <si>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</si>
  <si>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</si>
  <si>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</si>
  <si>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</si>
  <si>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</si>
  <si>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</si>
  <si>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</si>
  <si>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</si>
  <si>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</si>
  <si>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</si>
  <si>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</si>
  <si>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</si>
  <si>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</si>
  <si>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</si>
  <si>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</si>
  <si>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</si>
  <si>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</si>
  <si>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</si>
  <si>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</si>
  <si>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</si>
  <si>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</si>
  <si>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</si>
  <si>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</si>
  <si>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</si>
  <si>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</si>
  <si>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</si>
  <si>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</si>
  <si>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</si>
  <si>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</si>
  <si>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</si>
  <si>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</si>
  <si>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</si>
  <si>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</si>
  <si>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</si>
  <si>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</si>
  <si>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</si>
  <si>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</si>
  <si>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</si>
  <si>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</si>
  <si>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</si>
  <si>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</si>
  <si>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</si>
  <si>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</si>
  <si>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</si>
  <si>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</si>
  <si>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</si>
  <si>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</si>
  <si>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</si>
  <si>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</si>
  <si>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</si>
  <si>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</si>
  <si>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</si>
  <si>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</si>
  <si>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</si>
  <si>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</si>
  <si>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</si>
  <si>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</si>
  <si>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</si>
  <si>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</si>
  <si>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</si>
  <si>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</si>
  <si>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</si>
  <si>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</si>
  <si>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</si>
  <si>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</si>
  <si>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</si>
  <si>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</si>
  <si>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</si>
  <si>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</si>
  <si>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</si>
  <si>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</si>
  <si>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</si>
  <si>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</si>
  <si>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</si>
  <si>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</si>
  <si>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</si>
  <si>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</si>
  <si>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</si>
  <si>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</si>
  <si>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</si>
  <si>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</si>
  <si>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</si>
  <si>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</si>
  <si>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</si>
  <si>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</si>
  <si>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</si>
  <si>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</si>
  <si>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</si>
  <si>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</si>
  <si>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</si>
  <si>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</si>
  <si>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</si>
  <si>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</si>
  <si>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</si>
  <si>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</si>
  <si>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</si>
  <si>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</si>
  <si>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</si>
  <si>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</si>
  <si>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</si>
  <si>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</si>
  <si>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</si>
  <si>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</si>
  <si>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</si>
  <si>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</si>
  <si>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</si>
  <si>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</si>
  <si>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</si>
  <si>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</si>
  <si>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</si>
  <si>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</si>
  <si>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</si>
  <si>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</si>
  <si>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</si>
  <si>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</si>
  <si>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</si>
  <si>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</si>
  <si>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</si>
  <si>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</si>
  <si>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</si>
  <si>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</si>
  <si>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</si>
  <si>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</si>
  <si>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</si>
  <si>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</si>
  <si>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</si>
  <si>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</si>
  <si>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</si>
  <si>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</si>
  <si>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</si>
  <si>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</si>
  <si>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</si>
  <si>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</si>
  <si>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</si>
  <si>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</si>
  <si>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</si>
  <si>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</si>
  <si>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</si>
  <si>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</si>
  <si>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</si>
  <si>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</si>
  <si>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</si>
  <si>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</si>
  <si>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</si>
  <si>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</si>
  <si>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</si>
  <si>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</si>
  <si>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</si>
  <si>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</si>
  <si>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</si>
  <si>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</si>
  <si>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</si>
  <si>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</si>
  <si>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</si>
  <si>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</si>
  <si>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</si>
  <si>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</si>
  <si>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</si>
  <si>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</si>
  <si>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</si>
  <si>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</si>
  <si>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</si>
  <si>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</si>
  <si>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</si>
  <si>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</si>
  <si>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</si>
  <si>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</si>
  <si>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</si>
  <si>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</si>
  <si>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</si>
  <si>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</si>
  <si>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</si>
  <si>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</si>
  <si>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</si>
  <si>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</si>
  <si>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</si>
  <si>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</si>
  <si>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</si>
  <si>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</si>
  <si>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</si>
  <si>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</si>
  <si>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</si>
  <si>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</si>
  <si>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</si>
  <si>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</si>
  <si>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</si>
  <si>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</si>
  <si>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</si>
  <si>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</si>
  <si>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</si>
  <si>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</si>
  <si>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</si>
  <si>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</si>
  <si>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</si>
  <si>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</si>
  <si>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</si>
  <si>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</si>
  <si>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</si>
  <si>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</si>
  <si>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</si>
  <si>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</si>
  <si>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</si>
  <si>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</si>
  <si>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</si>
  <si>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</si>
  <si>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</si>
  <si>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</si>
  <si>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</si>
  <si>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</si>
  <si>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</si>
  <si>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</si>
  <si>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</si>
  <si>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</si>
  <si>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</si>
  <si>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</si>
  <si>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</si>
  <si>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</si>
  <si>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</si>
  <si>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</si>
  <si>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</si>
  <si>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</si>
  <si>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</si>
  <si>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</si>
  <si>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</si>
  <si>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</si>
  <si>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</si>
  <si>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</si>
  <si>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</si>
  <si>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</si>
  <si>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</si>
  <si>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</si>
  <si>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</si>
  <si>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</si>
  <si>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</si>
  <si>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</si>
  <si>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</si>
  <si>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</si>
  <si>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</si>
  <si>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</si>
  <si>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</si>
  <si>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</si>
  <si>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</si>
  <si>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</si>
  <si>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</si>
  <si>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</si>
  <si>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</si>
  <si>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</si>
  <si>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</si>
  <si>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</si>
  <si>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</si>
  <si>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</si>
  <si>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</si>
  <si>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</si>
  <si>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</si>
  <si>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</si>
  <si>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</si>
  <si>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</si>
  <si>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</si>
  <si>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</si>
  <si>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</si>
  <si>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</si>
  <si>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</si>
  <si>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</si>
  <si>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</si>
  <si>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</si>
  <si>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</si>
  <si>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</si>
  <si>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</si>
  <si>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</si>
  <si>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</si>
  <si>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</si>
  <si>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</si>
  <si>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</si>
  <si>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</si>
  <si>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</si>
  <si>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</si>
  <si>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</si>
  <si>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</si>
  <si>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</si>
  <si>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</si>
  <si>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</si>
  <si>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</si>
  <si>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</si>
  <si>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</si>
  <si>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</si>
  <si>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</si>
  <si>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</si>
  <si>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</si>
  <si>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</si>
  <si>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</si>
  <si>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</si>
  <si>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</si>
  <si>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</si>
  <si>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</si>
  <si>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</si>
  <si>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</si>
  <si>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</si>
  <si>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</si>
  <si>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</si>
  <si>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</si>
  <si>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</si>
  <si>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</si>
  <si>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</si>
  <si>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</si>
  <si>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</si>
  <si>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</si>
  <si>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</si>
  <si>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</si>
  <si>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</si>
  <si>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</si>
  <si>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</si>
  <si>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</si>
  <si>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</si>
  <si>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</si>
  <si>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</si>
  <si>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</si>
  <si>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</si>
  <si>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</si>
  <si>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</si>
  <si>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</si>
  <si>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</si>
  <si>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</si>
  <si>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</si>
  <si>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</si>
  <si>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</si>
  <si>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</si>
  <si>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</si>
  <si>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</si>
  <si>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</si>
  <si>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</si>
  <si>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</si>
  <si>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</si>
  <si>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</si>
  <si>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</si>
  <si>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</si>
  <si>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</si>
  <si>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</si>
  <si>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</si>
  <si>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</si>
  <si>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</si>
  <si>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</si>
  <si>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</si>
  <si>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</si>
  <si>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</si>
  <si>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</si>
  <si>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</si>
  <si>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</si>
  <si>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</si>
  <si>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</si>
  <si>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</si>
  <si>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</si>
  <si>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</si>
  <si>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</si>
  <si>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</si>
  <si>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</si>
  <si>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</si>
  <si>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</si>
  <si>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</si>
  <si>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</si>
  <si>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</si>
  <si>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</si>
  <si>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</si>
  <si>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</si>
  <si>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</si>
  <si>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</si>
  <si>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</si>
  <si>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</si>
  <si>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</si>
  <si>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</si>
  <si>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</si>
  <si>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</si>
  <si>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</si>
  <si>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</si>
  <si>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</si>
  <si>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</si>
  <si>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</si>
  <si>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</si>
  <si>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</si>
  <si>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</si>
  <si>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</si>
  <si>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</si>
  <si>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</si>
  <si>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</si>
  <si>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</si>
  <si>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</si>
  <si>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</si>
  <si>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</si>
  <si>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</si>
  <si>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</si>
  <si>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</si>
  <si>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</si>
  <si>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</si>
  <si>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</si>
  <si>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</si>
  <si>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</si>
  <si>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</si>
  <si>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</si>
  <si>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</si>
  <si>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</si>
  <si>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</si>
  <si>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</si>
  <si>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</si>
  <si>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</si>
  <si>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</si>
  <si>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</si>
  <si>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</si>
  <si>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</si>
  <si>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</si>
  <si>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</si>
  <si>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</si>
  <si>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</si>
  <si>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</si>
  <si>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</si>
  <si>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</si>
  <si>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</si>
  <si>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</si>
  <si>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</si>
  <si>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</si>
  <si>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</si>
  <si>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</si>
  <si>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</si>
  <si>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</si>
  <si>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</si>
  <si>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</si>
  <si>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</si>
  <si>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</si>
  <si>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</si>
  <si>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</si>
  <si>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</si>
  <si>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</si>
  <si>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</si>
  <si>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</si>
  <si>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</si>
  <si>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</si>
  <si>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</si>
  <si>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</si>
  <si>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</si>
  <si>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</si>
  <si>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</si>
  <si>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</si>
  <si>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</si>
  <si>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</si>
  <si>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</si>
  <si>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</si>
  <si>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</si>
  <si>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</si>
  <si>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</si>
  <si>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</si>
  <si>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</si>
  <si>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</si>
  <si>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</si>
  <si>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</si>
  <si>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</si>
  <si>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</si>
  <si>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</si>
  <si>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</si>
  <si>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</si>
  <si>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</si>
  <si>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</si>
  <si>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</si>
  <si>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</si>
  <si>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</si>
  <si>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</si>
  <si>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</si>
  <si>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</si>
  <si>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</si>
  <si>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</si>
  <si>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</si>
  <si>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</si>
  <si>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</si>
  <si>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</si>
  <si>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</si>
  <si>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</si>
  <si>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</si>
  <si>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</si>
  <si>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</si>
  <si>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</si>
  <si>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</si>
  <si>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</si>
  <si>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</si>
  <si>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</si>
  <si>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</si>
  <si>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</si>
  <si>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</si>
  <si>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</si>
  <si>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</si>
  <si>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</si>
  <si>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</si>
  <si>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</si>
  <si>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</si>
  <si>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</si>
  <si>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</si>
  <si>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</si>
  <si>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</si>
  <si>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</si>
  <si>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</si>
  <si>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</si>
  <si>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</si>
  <si>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</si>
  <si>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</si>
  <si>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</si>
  <si>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</si>
  <si>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</si>
  <si>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</si>
  <si>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</si>
  <si>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</si>
  <si>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</si>
  <si>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</si>
  <si>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</si>
  <si>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</si>
  <si>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</si>
  <si>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</si>
  <si>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</si>
  <si>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</si>
  <si>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</si>
  <si>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</si>
  <si>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</si>
  <si>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</si>
  <si>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</si>
  <si>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</si>
  <si>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</si>
  <si>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</si>
  <si>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</si>
  <si>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</si>
  <si>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</si>
  <si>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</si>
  <si>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</si>
  <si>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</si>
  <si>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</si>
  <si>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</si>
  <si>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</si>
  <si>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</si>
  <si>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</si>
  <si>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</si>
  <si>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</si>
  <si>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</si>
  <si>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</si>
  <si>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</si>
  <si>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</si>
  <si>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</si>
  <si>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</si>
  <si>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</si>
  <si>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</si>
  <si>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</si>
  <si>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</si>
  <si>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</si>
  <si>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</si>
  <si>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</si>
  <si>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</si>
  <si>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</si>
  <si>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</si>
  <si>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</si>
  <si>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</si>
  <si>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</si>
  <si>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</si>
  <si>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</si>
  <si>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</si>
  <si>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</si>
  <si>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</si>
  <si>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</si>
  <si>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</si>
  <si>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</si>
  <si>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</si>
  <si>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</si>
  <si>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</si>
  <si>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</si>
  <si>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</si>
  <si>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</si>
  <si>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</si>
  <si>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</si>
  <si>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</si>
  <si>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</si>
  <si>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</si>
  <si>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</si>
  <si>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</si>
  <si>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</si>
  <si>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</si>
  <si>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</si>
  <si>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</si>
  <si>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</si>
  <si>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</si>
  <si>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</si>
  <si>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</si>
  <si>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</si>
  <si>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</si>
  <si>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</si>
  <si>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</si>
  <si>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</si>
  <si>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</si>
  <si>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</si>
  <si>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</si>
  <si>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</si>
  <si>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</si>
  <si>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</si>
  <si>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</si>
  <si>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</si>
  <si>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</si>
  <si>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</si>
  <si>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</si>
  <si>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</si>
  <si>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</si>
  <si>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</si>
  <si>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</si>
  <si>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</si>
  <si>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</si>
  <si>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</si>
  <si>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</si>
  <si>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</si>
  <si>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</si>
  <si>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</si>
  <si>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</si>
  <si>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</si>
  <si>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</si>
  <si>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</si>
  <si>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</si>
  <si>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</si>
  <si>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</si>
  <si>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</si>
  <si>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</si>
  <si>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</si>
  <si>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</si>
  <si>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</si>
  <si>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</si>
  <si>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</si>
  <si>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</si>
  <si>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</si>
  <si>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</si>
  <si>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</si>
  <si>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</si>
  <si>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</si>
  <si>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</si>
  <si>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</si>
  <si>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</si>
  <si>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</si>
  <si>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</si>
  <si>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</si>
  <si>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</si>
  <si>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</si>
  <si>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</si>
  <si>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</si>
  <si>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</si>
  <si>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</si>
  <si>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</si>
  <si>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</si>
  <si>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</si>
  <si>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</si>
  <si>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</si>
  <si>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</si>
  <si>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</si>
  <si>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</si>
  <si>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</si>
  <si>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</si>
  <si>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</si>
  <si>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</si>
  <si>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</si>
  <si>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</si>
  <si>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</si>
  <si>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</si>
  <si>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</si>
  <si>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</si>
  <si>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</si>
  <si>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</si>
  <si>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</si>
  <si>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</si>
  <si>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</si>
  <si>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</si>
  <si>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</si>
  <si>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</si>
  <si>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</si>
  <si>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</si>
  <si>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</si>
  <si>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</si>
  <si>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</si>
  <si>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</si>
  <si>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</si>
  <si>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</si>
  <si>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</si>
  <si>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</si>
  <si>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</si>
  <si>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</si>
  <si>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</si>
  <si>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</si>
  <si>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</si>
  <si>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</si>
  <si>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</si>
  <si>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</si>
  <si>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</si>
  <si>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</si>
  <si>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</si>
  <si>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</si>
  <si>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</si>
  <si>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</si>
  <si>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</si>
  <si>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</si>
  <si>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</si>
  <si>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</si>
  <si>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</si>
  <si>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</si>
  <si>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</si>
  <si>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</si>
  <si>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</si>
  <si>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</si>
  <si>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</si>
  <si>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</si>
  <si>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</si>
  <si>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</si>
  <si>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</si>
  <si>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</si>
  <si>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</si>
  <si>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</si>
  <si>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</si>
  <si>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</si>
  <si>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</si>
  <si>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</si>
  <si>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</si>
  <si>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</si>
  <si>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</si>
  <si>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</si>
  <si>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</si>
  <si>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</si>
  <si>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</si>
  <si>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</si>
  <si>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</si>
  <si>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</si>
  <si>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</si>
  <si>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</si>
  <si>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</si>
  <si>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</si>
  <si>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</si>
  <si>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</si>
  <si>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</si>
  <si>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</si>
  <si>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</si>
  <si>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</si>
  <si>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</si>
  <si>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</si>
  <si>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</si>
  <si>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</si>
  <si>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</si>
  <si>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</si>
  <si>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</si>
  <si>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</si>
  <si>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</si>
  <si>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</si>
  <si>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</si>
  <si>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</si>
  <si>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</si>
  <si>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</si>
  <si>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</si>
  <si>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</si>
  <si>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</si>
  <si>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</si>
  <si>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</si>
  <si>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</si>
  <si>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</si>
  <si>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</si>
  <si>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</si>
  <si>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</si>
  <si>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</si>
  <si>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</si>
  <si>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</si>
  <si>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</si>
  <si>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</si>
  <si>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</si>
  <si>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</si>
  <si>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</si>
  <si>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</si>
  <si>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</si>
  <si>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</si>
  <si>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</si>
  <si>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</si>
  <si>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</si>
  <si>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</si>
  <si>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</si>
  <si>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</si>
  <si>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</si>
  <si>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</si>
  <si>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</si>
  <si>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</si>
  <si>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</si>
  <si>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</si>
  <si>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</si>
  <si>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</si>
  <si>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</si>
  <si>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</si>
  <si>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</si>
  <si>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</si>
  <si>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</si>
  <si>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</si>
  <si>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</si>
  <si>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</si>
  <si>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</si>
  <si>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</si>
  <si>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</si>
  <si>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</si>
  <si>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</si>
  <si>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</si>
  <si>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</si>
  <si>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</si>
  <si>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</si>
  <si>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</si>
  <si>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</si>
  <si>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</si>
  <si>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</si>
  <si>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</si>
  <si>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</si>
  <si>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</si>
  <si>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</si>
  <si>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</si>
  <si>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</si>
  <si>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</si>
  <si>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</si>
  <si>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</si>
  <si>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</si>
  <si>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</si>
  <si>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</si>
  <si>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</si>
  <si>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</si>
  <si>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</si>
  <si>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</si>
  <si>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</si>
  <si>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</si>
  <si>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</si>
  <si>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</si>
  <si>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</si>
  <si>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</si>
  <si>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</si>
  <si>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</si>
  <si>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</si>
  <si>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</si>
  <si>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</si>
  <si>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</si>
  <si>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</si>
  <si>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</si>
  <si>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</si>
  <si>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</si>
  <si>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</si>
  <si>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</si>
  <si>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</si>
  <si>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</si>
  <si>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</si>
  <si>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</si>
  <si>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</si>
  <si>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</si>
  <si>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</si>
  <si>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</si>
  <si>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</si>
  <si>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</si>
  <si>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</si>
  <si>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</si>
  <si>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</si>
  <si>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</si>
  <si>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</si>
  <si>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</si>
  <si>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</si>
  <si>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</si>
  <si>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</si>
  <si>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</si>
  <si>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</si>
  <si>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</si>
  <si>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</si>
  <si>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</si>
  <si>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</si>
  <si>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</si>
  <si>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</si>
  <si>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</si>
  <si>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</si>
  <si>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</si>
  <si>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</si>
  <si>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</si>
  <si>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</si>
  <si>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</si>
  <si>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</si>
  <si>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</si>
  <si>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</si>
  <si>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</si>
  <si>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</si>
  <si>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</si>
  <si>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</si>
  <si>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</si>
  <si>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</si>
  <si>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</si>
  <si>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</si>
  <si>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</si>
  <si>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</si>
  <si>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</si>
  <si>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</si>
  <si>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</si>
  <si>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</si>
  <si>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</si>
  <si>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</si>
  <si>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</si>
  <si>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</si>
  <si>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</si>
  <si>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</si>
  <si>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</si>
  <si>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</si>
  <si>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</si>
  <si>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</si>
  <si>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</si>
  <si>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</si>
  <si>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</si>
  <si>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</si>
  <si>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</si>
  <si>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</si>
  <si>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</si>
  <si>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</si>
  <si>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</si>
  <si>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</si>
  <si>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</si>
  <si>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</si>
  <si>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</si>
  <si>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</si>
  <si>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</si>
  <si>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</si>
  <si>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</si>
  <si>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</si>
  <si>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</si>
  <si>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</si>
  <si>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</si>
  <si>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</si>
  <si>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</si>
  <si>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</si>
  <si>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</si>
  <si>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</si>
  <si>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</si>
  <si>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</si>
  <si>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</si>
  <si>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</si>
  <si>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</si>
  <si>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</si>
  <si>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</si>
  <si>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</si>
  <si>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</si>
  <si>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</si>
  <si>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</si>
  <si>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</si>
  <si>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</si>
  <si>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</si>
  <si>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</si>
  <si>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</si>
  <si>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</si>
  <si>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</si>
  <si>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</si>
  <si>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</si>
  <si>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</si>
  <si>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</si>
  <si>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</si>
  <si>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</si>
  <si>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</si>
  <si>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</si>
  <si>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</si>
  <si>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</si>
  <si>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</si>
  <si>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</si>
  <si>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</si>
  <si>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</si>
  <si>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</si>
  <si>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</si>
  <si>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</si>
  <si>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</si>
  <si>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</si>
  <si>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</si>
  <si>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</si>
  <si>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</si>
  <si>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</si>
  <si>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</si>
  <si>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</si>
  <si>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</si>
  <si>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</si>
  <si>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</si>
  <si>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</si>
  <si>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</si>
  <si>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</si>
  <si>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</si>
  <si>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</si>
  <si>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</si>
  <si>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</si>
  <si>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</si>
  <si>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</si>
  <si>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</si>
  <si>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</si>
  <si>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</si>
  <si>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</si>
  <si>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</si>
  <si>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</si>
  <si>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</si>
  <si>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</si>
  <si>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</si>
  <si>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</si>
  <si>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</si>
  <si>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</si>
  <si>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</si>
  <si>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</si>
  <si>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</si>
  <si>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</si>
  <si>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</si>
  <si>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</si>
  <si>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</si>
  <si>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</si>
  <si>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</si>
  <si>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</si>
  <si>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</si>
  <si>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</si>
  <si>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</si>
  <si>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</si>
  <si>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</si>
  <si>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</si>
  <si>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</si>
  <si>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</si>
  <si>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</si>
  <si>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</si>
  <si>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</si>
  <si>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</si>
  <si>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</si>
  <si>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</si>
  <si>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</si>
  <si>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</si>
  <si>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</si>
  <si>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</si>
  <si>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</si>
  <si>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</si>
  <si>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</si>
  <si>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</si>
  <si>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</si>
  <si>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</si>
  <si>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</si>
  <si>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</si>
  <si>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</si>
  <si>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</si>
  <si>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</si>
  <si>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</si>
  <si>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</si>
  <si>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</si>
  <si>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</si>
  <si>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</si>
  <si>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</si>
  <si>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</si>
  <si>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</si>
  <si>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</si>
  <si>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</si>
  <si>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</si>
  <si>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</si>
  <si>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</si>
  <si>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</si>
  <si>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</si>
  <si>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</si>
  <si>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</si>
  <si>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</si>
  <si>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</si>
  <si>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</si>
  <si>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</si>
  <si>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</si>
  <si>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</si>
  <si>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</si>
  <si>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</si>
  <si>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</si>
  <si>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</si>
  <si>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</si>
  <si>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</si>
  <si>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</si>
  <si>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</si>
  <si>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</si>
  <si>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</si>
  <si>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</si>
  <si>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</si>
  <si>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</si>
  <si>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</si>
  <si>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</si>
  <si>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</si>
  <si>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</si>
  <si>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</si>
  <si>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</si>
  <si>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</si>
  <si>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</si>
  <si>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</si>
  <si>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</si>
  <si>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</si>
  <si>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</si>
  <si>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</si>
  <si>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</si>
  <si>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</si>
  <si>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</si>
  <si>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</si>
  <si>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</si>
  <si>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</si>
  <si>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</si>
  <si>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</si>
  <si>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</si>
  <si>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</si>
  <si>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</si>
  <si>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</si>
  <si>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</si>
  <si>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</si>
  <si>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</si>
  <si>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</si>
  <si>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</si>
  <si>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</si>
  <si>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</si>
  <si>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</si>
  <si>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</si>
  <si>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</si>
  <si>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</si>
  <si>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</si>
  <si>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</si>
  <si>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</si>
  <si>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</si>
  <si>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</si>
  <si>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</si>
  <si>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</si>
  <si>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</si>
  <si>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</si>
  <si>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</si>
  <si>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</si>
  <si>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</si>
  <si>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</si>
  <si>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</si>
  <si>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</si>
  <si>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</si>
  <si>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</si>
  <si>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</si>
  <si>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</si>
  <si>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</si>
  <si>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</si>
  <si>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</si>
  <si>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</si>
  <si>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</si>
  <si>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</si>
  <si>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</si>
  <si>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</si>
  <si>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</si>
  <si>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</si>
  <si>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</si>
  <si>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</si>
  <si>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</si>
  <si>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</si>
  <si>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</si>
  <si>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</si>
  <si>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</si>
  <si>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</si>
  <si>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</si>
  <si>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</si>
  <si>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</si>
  <si>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</si>
  <si>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</si>
  <si>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</si>
  <si>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</si>
  <si>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</si>
  <si>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</si>
  <si>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</si>
  <si>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</si>
  <si>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</si>
  <si>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</si>
  <si>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</si>
  <si>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</si>
  <si>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</si>
  <si>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</si>
  <si>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</si>
  <si>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</si>
  <si>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</si>
  <si>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</si>
  <si>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</si>
  <si>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</si>
  <si>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</si>
  <si>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</si>
  <si>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</si>
  <si>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</si>
  <si>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</si>
  <si>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</si>
  <si>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</si>
  <si>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</si>
  <si>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</si>
  <si>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</si>
  <si>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</si>
  <si>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</si>
  <si>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</si>
  <si>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</si>
  <si>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</si>
  <si>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</si>
  <si>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</si>
  <si>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</si>
  <si>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</si>
  <si>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</si>
  <si>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</si>
  <si>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</si>
  <si>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</si>
  <si>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</si>
  <si>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</si>
  <si>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</si>
  <si>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</si>
  <si>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</si>
  <si>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</si>
  <si>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</si>
  <si>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</si>
  <si>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</si>
  <si>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</si>
  <si>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</si>
  <si>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</si>
  <si>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</si>
  <si>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</si>
  <si>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</si>
  <si>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</si>
  <si>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</si>
  <si>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</si>
  <si>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</si>
  <si>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</si>
  <si>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</si>
  <si>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</si>
  <si>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</si>
  <si>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</si>
  <si>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</si>
  <si>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</si>
  <si>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</si>
  <si>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</si>
  <si>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</si>
  <si>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</si>
  <si>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</si>
  <si>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</si>
  <si>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</si>
  <si>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</si>
  <si>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</si>
  <si>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</si>
  <si>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</si>
  <si>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</si>
  <si>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</si>
  <si>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</si>
  <si>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</si>
  <si>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</si>
  <si>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</si>
  <si>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</si>
  <si>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</si>
  <si>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</si>
  <si>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</si>
  <si>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</si>
  <si>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</si>
  <si>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</si>
  <si>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</si>
  <si>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</si>
  <si>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</si>
  <si>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</si>
  <si>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</si>
  <si>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</si>
  <si>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</si>
  <si>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</si>
  <si>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</si>
  <si>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</si>
  <si>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</si>
  <si>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</si>
  <si>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</si>
  <si>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</si>
  <si>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</si>
  <si>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</si>
  <si>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</si>
  <si>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</si>
  <si>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</si>
  <si>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</si>
  <si>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</si>
  <si>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</si>
  <si>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</si>
  <si>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</si>
  <si>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</si>
  <si>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</si>
  <si>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</si>
  <si>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</si>
  <si>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</si>
  <si>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</si>
  <si>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</si>
  <si>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</si>
  <si>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</si>
  <si>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</si>
  <si>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</si>
  <si>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</si>
  <si>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</si>
  <si>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</si>
  <si>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</si>
  <si>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</si>
  <si>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</si>
  <si>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</si>
  <si>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</si>
  <si>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</si>
  <si>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</si>
  <si>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</si>
  <si>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</si>
  <si>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</si>
  <si>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</si>
  <si>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</si>
  <si>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</si>
  <si>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</si>
  <si>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</si>
  <si>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</si>
  <si>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</si>
  <si>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</si>
  <si>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</si>
  <si>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</si>
  <si>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</si>
  <si>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</si>
  <si>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</si>
  <si>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</si>
  <si>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</si>
  <si>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</si>
  <si>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</si>
  <si>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</si>
  <si>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</si>
  <si>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</si>
  <si>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</si>
  <si>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</si>
  <si>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</si>
  <si>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</si>
  <si>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</si>
  <si>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</si>
  <si>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</si>
  <si>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</si>
  <si>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</si>
  <si>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</si>
  <si>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</si>
  <si>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</si>
  <si>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</si>
  <si>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</si>
  <si>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</si>
  <si>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</si>
  <si>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</si>
  <si>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</si>
  <si>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</si>
  <si>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</si>
  <si>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</si>
  <si>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</si>
  <si>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</si>
  <si>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</si>
  <si>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</si>
  <si>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</si>
  <si>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</si>
  <si>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</si>
  <si>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</si>
  <si>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</si>
  <si>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</si>
  <si>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</si>
  <si>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</si>
  <si>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</si>
  <si>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</si>
  <si>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</si>
  <si>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</si>
  <si>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</si>
  <si>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</si>
  <si>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</si>
  <si>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</si>
  <si>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</si>
  <si>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</si>
  <si>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</si>
  <si>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</si>
  <si>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</si>
  <si>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</si>
  <si>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</si>
  <si>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</si>
  <si>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</si>
  <si>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</si>
  <si>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</si>
  <si>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</si>
  <si>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</si>
  <si>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</si>
  <si>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</si>
  <si>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</si>
  <si>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</si>
  <si>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</si>
  <si>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</si>
  <si>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</si>
  <si>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</si>
  <si>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</si>
  <si>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</si>
  <si>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</si>
  <si>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</si>
  <si>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</si>
  <si>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</si>
  <si>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</si>
  <si>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</si>
  <si>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</si>
  <si>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</si>
  <si>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</si>
  <si>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</si>
  <si>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</si>
  <si>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</si>
  <si>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</si>
  <si>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</si>
  <si>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</si>
  <si>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</si>
  <si>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</si>
  <si>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</si>
  <si>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</si>
  <si>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</si>
  <si>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</si>
  <si>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</si>
  <si>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</si>
  <si>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</si>
  <si>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</si>
  <si>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</si>
  <si>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</si>
  <si>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</si>
  <si>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</si>
  <si>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</si>
  <si>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</si>
  <si>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</si>
  <si>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</si>
  <si>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</si>
  <si>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</si>
  <si>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</si>
  <si>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</si>
  <si>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</si>
  <si>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</si>
  <si>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</si>
  <si>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</si>
  <si>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</si>
  <si>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</si>
  <si>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</si>
  <si>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</si>
  <si>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</si>
  <si>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</si>
  <si>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</si>
  <si>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</si>
  <si>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</si>
  <si>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</si>
  <si>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</si>
  <si>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</si>
  <si>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</si>
  <si>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</si>
  <si>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</si>
  <si>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</si>
  <si>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</si>
  <si>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</si>
  <si>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</si>
  <si>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</si>
  <si>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</si>
  <si>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</si>
  <si>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</si>
  <si>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</si>
  <si>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</si>
  <si>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</si>
  <si>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</si>
  <si>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</si>
  <si>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</si>
  <si>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</si>
  <si>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</si>
  <si>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</si>
  <si>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</si>
  <si>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</si>
  <si>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</si>
  <si>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</si>
  <si>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</si>
  <si>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</si>
  <si>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</si>
  <si>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</si>
  <si>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</si>
  <si>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</si>
  <si>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</si>
  <si>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</si>
  <si>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</si>
  <si>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</si>
  <si>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</si>
  <si>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</si>
  <si>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</si>
  <si>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</si>
  <si>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</si>
  <si>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</si>
  <si>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</si>
  <si>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</si>
  <si>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</si>
  <si>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</si>
  <si>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</si>
  <si>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</si>
  <si>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</si>
  <si>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</si>
  <si>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</si>
  <si>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</si>
  <si>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</si>
  <si>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</si>
  <si>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</si>
  <si>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</si>
  <si>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</si>
  <si>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</si>
  <si>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</si>
  <si>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</si>
  <si>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</si>
  <si>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</si>
  <si>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</si>
  <si>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</si>
  <si>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</si>
  <si>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</si>
  <si>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</si>
  <si>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</si>
  <si>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</si>
  <si>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</si>
  <si>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</si>
  <si>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</si>
  <si>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</si>
  <si>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</si>
  <si>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</si>
  <si>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</si>
  <si>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</si>
  <si>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</si>
  <si>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</si>
  <si>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</si>
  <si>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</si>
  <si>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</si>
  <si>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</si>
  <si>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</si>
  <si>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</si>
  <si>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</si>
  <si>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</si>
  <si>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</si>
  <si>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</si>
  <si>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</si>
  <si>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</si>
  <si>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</si>
  <si>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</si>
  <si>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</si>
  <si>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</si>
  <si>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</si>
  <si>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</si>
  <si>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</si>
  <si>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</si>
  <si>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</si>
  <si>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</si>
  <si>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</si>
  <si>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</si>
  <si>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</si>
  <si>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</si>
  <si>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</si>
  <si>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</si>
  <si>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</si>
  <si>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</si>
  <si>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</si>
  <si>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</si>
  <si>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</si>
  <si>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</si>
  <si>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</si>
  <si>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</si>
  <si>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</si>
  <si>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</si>
  <si>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</si>
  <si>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</si>
  <si>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</si>
  <si>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</si>
  <si>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</si>
  <si>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</si>
  <si>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</si>
  <si>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</si>
  <si>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</si>
  <si>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</si>
  <si>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</si>
  <si>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</si>
  <si>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</si>
  <si>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</si>
  <si>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</si>
  <si>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</si>
  <si>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</si>
  <si>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</si>
  <si>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</si>
  <si>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</si>
  <si>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</si>
  <si>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</si>
  <si>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</si>
  <si>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</si>
  <si>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</si>
  <si>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</si>
  <si>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</si>
  <si>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</si>
  <si>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</si>
  <si>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</si>
  <si>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</si>
  <si>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</si>
  <si>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</si>
  <si>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</si>
  <si>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</si>
  <si>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</si>
  <si>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</si>
  <si>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</si>
  <si>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</si>
  <si>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</si>
  <si>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</si>
  <si>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</si>
  <si>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</si>
  <si>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</si>
  <si>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</si>
  <si>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</si>
  <si>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</si>
  <si>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</si>
  <si>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</si>
  <si>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</si>
  <si>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</si>
  <si>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</si>
  <si>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</si>
  <si>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</si>
  <si>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</si>
  <si>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</si>
  <si>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</si>
  <si>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</si>
  <si>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</si>
  <si>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</si>
  <si>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</si>
  <si>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</si>
  <si>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</si>
  <si>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</si>
  <si>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</si>
  <si>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</si>
  <si>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</si>
  <si>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</si>
  <si>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</si>
  <si>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</si>
  <si>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</si>
  <si>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</si>
  <si>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</si>
  <si>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</si>
  <si>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</si>
  <si>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</si>
  <si>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</si>
  <si>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</si>
  <si>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</si>
  <si>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</si>
  <si>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</si>
  <si>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</si>
  <si>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</si>
  <si>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</si>
  <si>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</si>
  <si>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</si>
  <si>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</si>
  <si>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</si>
  <si>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</si>
  <si>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</si>
  <si>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</si>
  <si>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</si>
  <si>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</si>
  <si>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</si>
  <si>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</si>
  <si>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</si>
  <si>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</si>
  <si>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</si>
  <si>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</si>
  <si>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</si>
  <si>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</si>
  <si>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</si>
  <si>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</si>
  <si>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</si>
  <si>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</si>
  <si>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</si>
  <si>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</si>
  <si>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</si>
  <si>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</si>
  <si>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</si>
  <si>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</si>
  <si>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</si>
  <si>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</si>
  <si>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</si>
  <si>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</si>
  <si>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</si>
  <si>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</si>
  <si>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</si>
  <si>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</si>
  <si>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</si>
  <si>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</si>
  <si>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</si>
  <si>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</si>
  <si>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</si>
  <si>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</si>
  <si>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</si>
  <si>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</si>
  <si>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</si>
  <si>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</si>
  <si>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</si>
  <si>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</si>
  <si>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</si>
  <si>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</si>
  <si>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</si>
  <si>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</si>
  <si>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</si>
  <si>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</si>
  <si>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</si>
  <si>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</si>
  <si>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</si>
  <si>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</si>
  <si>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</si>
  <si>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</si>
  <si>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</si>
  <si>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</si>
  <si>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</si>
  <si>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</si>
  <si>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</si>
  <si>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</si>
  <si>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</si>
  <si>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</si>
  <si>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</si>
  <si>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</si>
  <si>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</si>
  <si>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</si>
  <si>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</si>
  <si>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</si>
  <si>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</si>
  <si>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</si>
  <si>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</si>
  <si>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</si>
  <si>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</si>
  <si>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</si>
  <si>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</si>
  <si>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</si>
  <si>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</si>
  <si>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</si>
  <si>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</si>
  <si>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</si>
  <si>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</si>
  <si>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</si>
  <si>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</si>
  <si>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</si>
  <si>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</si>
  <si>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</si>
  <si>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</si>
  <si>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</si>
  <si>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</si>
  <si>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</si>
  <si>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</si>
  <si>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</si>
  <si>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</si>
  <si>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</si>
  <si>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</si>
  <si>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</si>
  <si>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</si>
  <si>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</si>
  <si>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</si>
  <si>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</si>
  <si>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</si>
  <si>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</si>
  <si>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</si>
  <si>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</si>
  <si>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</si>
  <si>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</si>
  <si>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</si>
  <si>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</si>
  <si>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</si>
  <si>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</si>
  <si>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</si>
  <si>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</si>
  <si>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</si>
  <si>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</si>
  <si>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</si>
  <si>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</si>
  <si>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</si>
  <si>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</si>
  <si>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</si>
  <si>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</si>
  <si>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</si>
  <si>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</si>
  <si>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</si>
  <si>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</si>
  <si>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</si>
  <si>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</si>
  <si>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</si>
  <si>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</si>
  <si>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</si>
  <si>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</si>
  <si>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</si>
  <si>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</si>
  <si>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</si>
  <si>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</si>
  <si>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</si>
  <si>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</si>
  <si>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</si>
  <si>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</si>
  <si>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</si>
  <si>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</si>
  <si>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</si>
  <si>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</si>
  <si>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</si>
  <si>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</si>
  <si>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</si>
  <si>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</si>
  <si>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</si>
  <si>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</si>
  <si>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</si>
  <si>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</si>
  <si>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</si>
  <si>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</si>
  <si>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</si>
  <si>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</si>
  <si>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</si>
  <si>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</si>
  <si>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</si>
  <si>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</si>
  <si>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</si>
  <si>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</si>
  <si>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</si>
  <si>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</si>
  <si>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</si>
  <si>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</si>
  <si>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</si>
  <si>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</si>
  <si>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</si>
  <si>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</si>
  <si>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</si>
  <si>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</si>
  <si>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</si>
  <si>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</si>
  <si>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</si>
  <si>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</si>
  <si>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</si>
  <si>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</si>
  <si>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</si>
  <si>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</si>
  <si>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</si>
  <si>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</si>
  <si>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</si>
  <si>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</si>
  <si>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</si>
  <si>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</si>
  <si>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</si>
  <si>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</si>
  <si>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</si>
  <si>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</si>
  <si>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</si>
  <si>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</si>
  <si>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</si>
  <si>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</si>
  <si>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</si>
  <si>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</si>
  <si>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</si>
  <si>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</si>
  <si>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</si>
  <si>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</si>
  <si>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</si>
  <si>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</si>
  <si>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</si>
  <si>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</si>
  <si>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</si>
  <si>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</si>
  <si>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</si>
  <si>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</si>
  <si>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</si>
  <si>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</si>
  <si>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</si>
  <si>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</si>
  <si>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</si>
  <si>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</si>
  <si>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</si>
  <si>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</si>
  <si>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</si>
  <si>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</si>
  <si>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</si>
  <si>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</si>
  <si>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</si>
  <si>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</si>
  <si>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</si>
  <si>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</si>
  <si>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</si>
  <si>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</si>
  <si>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</si>
  <si>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</si>
  <si>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</si>
  <si>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</si>
  <si>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</si>
  <si>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</si>
  <si>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</si>
  <si>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</si>
  <si>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</si>
  <si>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</si>
  <si>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</si>
  <si>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</si>
  <si>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</si>
  <si>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</si>
  <si>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</si>
  <si>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</si>
  <si>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</si>
  <si>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</si>
  <si>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</si>
  <si>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</si>
  <si>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</si>
  <si>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</si>
  <si>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</si>
  <si>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</si>
  <si>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</si>
  <si>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</si>
  <si>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</si>
  <si>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</si>
  <si>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</si>
  <si>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</si>
  <si>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</si>
  <si>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</si>
  <si>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</si>
  <si>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</si>
  <si>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</si>
  <si>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</si>
  <si>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</si>
  <si>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</si>
  <si>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</si>
  <si>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</si>
  <si>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</si>
  <si>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</si>
  <si>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</si>
  <si>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</si>
  <si>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</si>
  <si>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</si>
  <si>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</si>
  <si>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</si>
  <si>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</si>
  <si>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</si>
  <si>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</si>
  <si>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</si>
  <si>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</si>
  <si>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</si>
  <si>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</si>
  <si>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</si>
  <si>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</si>
  <si>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</si>
  <si>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</si>
  <si>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</si>
  <si>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</si>
  <si>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</si>
  <si>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</si>
  <si>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</si>
  <si>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</si>
  <si>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</si>
  <si>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</si>
  <si>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</si>
  <si>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</si>
  <si>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</si>
  <si>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</si>
  <si>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</si>
  <si>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</si>
  <si>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</si>
  <si>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</si>
  <si>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</si>
  <si>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</si>
  <si>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</si>
  <si>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</si>
  <si>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</si>
  <si>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</si>
  <si>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</si>
  <si>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</si>
  <si>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</si>
  <si>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</si>
  <si>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</si>
  <si>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</si>
  <si>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</si>
  <si>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</si>
  <si>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</si>
  <si>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</si>
  <si>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</si>
  <si>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</si>
  <si>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</si>
  <si>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</si>
  <si>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</si>
  <si>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</si>
  <si>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</si>
  <si>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</si>
  <si>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</si>
  <si>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</si>
  <si>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</si>
  <si>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</si>
  <si>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</si>
  <si>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</si>
  <si>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</si>
  <si>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</si>
  <si>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</si>
  <si>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</si>
  <si>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</si>
  <si>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</si>
  <si>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</si>
  <si>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</si>
  <si>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</si>
  <si>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</si>
  <si>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</si>
  <si>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</si>
  <si>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</si>
  <si>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</si>
  <si>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</si>
  <si>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</si>
  <si>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</si>
  <si>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</si>
  <si>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</si>
  <si>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</si>
  <si>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</si>
  <si>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</si>
  <si>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</si>
  <si>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</si>
  <si>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</si>
  <si>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</si>
  <si>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</si>
  <si>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</si>
  <si>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</si>
  <si>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</si>
  <si>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</si>
  <si>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</si>
  <si>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</si>
  <si>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</si>
  <si>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</si>
  <si>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</si>
  <si>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</si>
  <si>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</si>
  <si>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</si>
  <si>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</si>
  <si>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</si>
  <si>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</si>
  <si>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</si>
  <si>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</si>
  <si>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</si>
  <si>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</si>
  <si>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</si>
  <si>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</si>
  <si>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</si>
  <si>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</si>
  <si>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</si>
  <si>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</si>
  <si>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</si>
  <si>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</si>
  <si>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</si>
  <si>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</si>
  <si>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</si>
  <si>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</si>
  <si>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</si>
  <si>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</si>
  <si>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</si>
  <si>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</si>
  <si>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</si>
  <si>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</si>
  <si>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</si>
  <si>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</si>
  <si>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</si>
  <si>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</si>
  <si>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</si>
  <si>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</si>
  <si>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</si>
  <si>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</si>
  <si>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</si>
  <si>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</si>
  <si>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</si>
  <si>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</si>
  <si>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</si>
  <si>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</si>
  <si>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</si>
  <si>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</si>
  <si>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</si>
  <si>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</si>
  <si>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</si>
  <si>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</si>
  <si>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</si>
  <si>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</si>
  <si>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</si>
  <si>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</si>
  <si>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</si>
  <si>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</si>
  <si>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</si>
  <si>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</si>
  <si>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</si>
  <si>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</si>
  <si>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</si>
  <si>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</si>
  <si>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</si>
  <si>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</si>
  <si>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</si>
  <si>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</si>
  <si>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</si>
  <si>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</si>
  <si>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</si>
  <si>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</si>
  <si>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</si>
  <si>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</si>
  <si>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</si>
  <si>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</si>
  <si>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</si>
  <si>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</si>
  <si>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</si>
  <si>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</si>
  <si>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</si>
  <si>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</si>
  <si>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</si>
  <si>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</si>
  <si>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</si>
  <si>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</si>
  <si>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</si>
  <si>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</si>
  <si>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</si>
  <si>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</si>
  <si>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</si>
  <si>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</si>
  <si>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</si>
  <si>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</si>
  <si>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</si>
  <si>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</si>
  <si>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</si>
  <si>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</si>
  <si>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</si>
  <si>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</si>
  <si>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</si>
  <si>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</si>
  <si>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</si>
  <si>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</si>
  <si>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</si>
  <si>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</si>
  <si>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</si>
  <si>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</si>
  <si>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</si>
  <si>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</si>
  <si>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</si>
  <si>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</si>
  <si>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</si>
  <si>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</si>
  <si>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</si>
  <si>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</si>
  <si>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</si>
  <si>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</si>
  <si>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</si>
  <si>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</si>
  <si>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</si>
  <si>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</si>
  <si>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</si>
  <si>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</si>
  <si>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</si>
  <si>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</si>
  <si>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</si>
  <si>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</si>
  <si>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</si>
  <si>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</si>
  <si>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</si>
  <si>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</si>
  <si>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</si>
  <si>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</si>
  <si>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</si>
  <si>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</si>
  <si>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</si>
  <si>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</si>
  <si>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</si>
  <si>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</si>
  <si>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</si>
  <si>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</si>
  <si>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</si>
  <si>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</si>
  <si>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</si>
  <si>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</si>
  <si>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</si>
  <si>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</si>
  <si>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</si>
  <si>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</si>
  <si>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</si>
  <si>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</si>
  <si>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</si>
  <si>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</si>
  <si>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</si>
  <si>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</si>
  <si>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</si>
  <si>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</si>
  <si>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</si>
  <si>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</si>
  <si>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</si>
  <si>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</si>
  <si>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</si>
  <si>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</si>
  <si>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</si>
  <si>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</si>
  <si>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</si>
  <si>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</si>
  <si>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</si>
  <si>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</si>
  <si>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</si>
  <si>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</si>
  <si>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</si>
  <si>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</si>
  <si>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</si>
  <si>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</si>
  <si>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</si>
  <si>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</si>
  <si>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</si>
  <si>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</si>
  <si>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</si>
  <si>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</si>
  <si>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</si>
  <si>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</si>
  <si>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</si>
  <si>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</si>
  <si>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</si>
  <si>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</si>
  <si>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</si>
  <si>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</si>
  <si>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</si>
  <si>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</si>
  <si>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</si>
  <si>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</si>
  <si>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</si>
  <si>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</si>
  <si>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</si>
  <si>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</si>
  <si>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</si>
  <si>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</si>
  <si>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</si>
  <si>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</si>
  <si>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</si>
  <si>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</si>
  <si>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</si>
  <si>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</si>
  <si>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</si>
  <si>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</si>
  <si>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</si>
  <si>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</si>
  <si>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</si>
  <si>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</si>
  <si>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</si>
  <si>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</si>
  <si>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</si>
  <si>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</si>
  <si>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</si>
  <si>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</si>
  <si>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</si>
  <si>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</si>
  <si>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</si>
  <si>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</si>
  <si>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</si>
  <si>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</si>
  <si>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</si>
  <si>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</si>
  <si>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</si>
  <si>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</si>
  <si>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</si>
  <si>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</si>
  <si>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</si>
  <si>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</si>
  <si>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</si>
  <si>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</si>
  <si>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</si>
  <si>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</si>
  <si>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</si>
  <si>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</si>
  <si>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</si>
  <si>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</si>
  <si>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</si>
  <si>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</si>
  <si>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</si>
  <si>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</si>
  <si>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</si>
  <si>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</si>
  <si>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</si>
  <si>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</si>
  <si>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</si>
  <si>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</si>
  <si>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</si>
  <si>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</si>
  <si>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</si>
  <si>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</si>
  <si>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</si>
  <si>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</si>
  <si>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</si>
  <si>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</si>
  <si>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</si>
  <si>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</si>
  <si>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</si>
  <si>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</si>
  <si>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</si>
  <si>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</si>
  <si>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</si>
  <si>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</si>
  <si>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</si>
  <si>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</si>
  <si>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</si>
  <si>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</si>
  <si>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</si>
  <si>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</si>
  <si>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</si>
  <si>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</si>
  <si>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</si>
  <si>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</si>
  <si>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</si>
  <si>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</si>
  <si>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</si>
  <si>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</si>
  <si>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</si>
  <si>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</si>
  <si>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</si>
  <si>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</si>
  <si>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</si>
  <si>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</si>
  <si>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</si>
  <si>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</si>
  <si>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</si>
  <si>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</si>
  <si>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</si>
  <si>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</si>
  <si>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</si>
  <si>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</si>
  <si>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</si>
  <si>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</si>
  <si>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</si>
  <si>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</si>
  <si>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</si>
  <si>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</si>
  <si>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</si>
  <si>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</si>
  <si>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</si>
  <si>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</si>
  <si>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</si>
  <si>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</si>
  <si>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</si>
  <si>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</si>
  <si>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</si>
  <si>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</si>
  <si>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</si>
  <si>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</si>
  <si>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</si>
  <si>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</si>
  <si>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</si>
  <si>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</si>
  <si>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</si>
  <si>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</si>
  <si>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</si>
  <si>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</si>
  <si>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</si>
  <si>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</si>
  <si>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</si>
  <si>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</si>
  <si>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</si>
  <si>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</si>
  <si>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</si>
  <si>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</si>
  <si>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</si>
  <si>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</si>
  <si>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</si>
  <si>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</si>
  <si>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</si>
  <si>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</si>
  <si>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</si>
  <si>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</si>
  <si>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</si>
  <si>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</si>
  <si>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</si>
  <si>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</si>
  <si>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</si>
  <si>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</si>
  <si>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</si>
  <si>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</si>
  <si>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</si>
  <si>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</si>
  <si>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</si>
  <si>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</si>
  <si>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</si>
  <si>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</si>
  <si>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</si>
  <si>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</si>
  <si>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</si>
  <si>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</si>
  <si>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</si>
  <si>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</si>
  <si>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</si>
  <si>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</si>
  <si>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</si>
  <si>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</si>
  <si>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</si>
  <si>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</si>
  <si>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</si>
  <si>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</si>
  <si>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</si>
  <si>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</si>
  <si>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</si>
  <si>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</si>
  <si>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</si>
  <si>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</si>
  <si>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</si>
  <si>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</si>
  <si>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</si>
  <si>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</si>
  <si>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</si>
  <si>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</si>
  <si>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</si>
  <si>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</si>
  <si>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</si>
  <si>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</si>
  <si>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</si>
  <si>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</si>
  <si>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</si>
  <si>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</si>
  <si>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</si>
  <si>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</si>
  <si>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</si>
  <si>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</si>
  <si>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</si>
  <si>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</si>
  <si>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</si>
  <si>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</si>
  <si>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</si>
  <si>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</si>
  <si>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</si>
  <si>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</si>
  <si>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</si>
  <si>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</si>
  <si>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</si>
  <si>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</si>
  <si>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</si>
  <si>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</si>
  <si>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</si>
  <si>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</si>
  <si>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</si>
  <si>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</si>
  <si>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</si>
  <si>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</si>
  <si>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</si>
  <si>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</si>
  <si>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</si>
  <si>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</si>
  <si>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</si>
  <si>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</si>
  <si>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</si>
  <si>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</si>
  <si>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</si>
  <si>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</si>
  <si>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</si>
  <si>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</si>
  <si>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</si>
  <si>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</si>
  <si>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</si>
  <si>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</si>
  <si>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</si>
  <si>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</si>
  <si>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</si>
  <si>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</si>
  <si>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</si>
  <si>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</si>
  <si>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</si>
  <si>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</si>
  <si>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</si>
  <si>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</si>
  <si>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</si>
  <si>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</si>
  <si>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</si>
  <si>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</si>
  <si>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</si>
  <si>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</si>
  <si>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</si>
  <si>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</si>
  <si>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</si>
  <si>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</si>
  <si>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</si>
  <si>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</si>
  <si>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</si>
  <si>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</si>
  <si>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</si>
  <si>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</si>
  <si>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</si>
  <si>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</si>
  <si>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</si>
  <si>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</si>
  <si>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</si>
  <si>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</si>
  <si>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</si>
  <si>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</si>
  <si>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</si>
  <si>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</si>
  <si>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</si>
  <si>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</si>
  <si>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</si>
  <si>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</si>
  <si>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</si>
  <si>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</si>
  <si>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</si>
  <si>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</si>
  <si>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</si>
  <si>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</si>
  <si>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</si>
  <si>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</si>
  <si>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</si>
  <si>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</si>
  <si>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</si>
  <si>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</si>
  <si>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</si>
  <si>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</si>
  <si>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</si>
  <si>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</si>
  <si>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</si>
  <si>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</si>
  <si>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</si>
  <si>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</si>
  <si>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</si>
  <si>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</si>
  <si>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</si>
  <si>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</si>
  <si>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</si>
  <si>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</si>
  <si>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</si>
  <si>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</si>
  <si>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</si>
  <si>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</si>
  <si>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</si>
  <si>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</si>
  <si>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</si>
  <si>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</si>
  <si>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</si>
  <si>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</si>
  <si>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</si>
  <si>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</si>
  <si>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</si>
  <si>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</si>
  <si>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</si>
  <si>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</si>
  <si>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</si>
  <si>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</si>
  <si>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</si>
  <si>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</si>
  <si>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</si>
  <si>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</si>
  <si>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</si>
  <si>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</si>
  <si>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</si>
  <si>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</si>
  <si>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</si>
  <si>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</si>
  <si>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</si>
  <si>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</si>
  <si>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</si>
  <si>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</si>
  <si>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</si>
  <si>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</si>
  <si>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</si>
  <si>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</si>
  <si>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</si>
  <si>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</si>
  <si>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</si>
  <si>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</si>
  <si>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</si>
  <si>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</si>
  <si>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</si>
  <si>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</si>
  <si>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</si>
  <si>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</si>
  <si>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</si>
  <si>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</si>
  <si>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</si>
  <si>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</si>
  <si>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</si>
  <si>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</si>
  <si>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</si>
  <si>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</si>
  <si>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</si>
  <si>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</si>
  <si>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</si>
  <si>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</si>
  <si>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</si>
  <si>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</si>
  <si>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</si>
  <si>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</si>
  <si>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</si>
  <si>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</si>
  <si>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</si>
  <si>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</si>
  <si>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</si>
  <si>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</si>
  <si>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</si>
  <si>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</si>
  <si>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</si>
  <si>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</si>
  <si>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</si>
  <si>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</si>
  <si>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</si>
  <si>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</si>
  <si>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</si>
  <si>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</si>
  <si>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</si>
  <si>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</si>
  <si>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</si>
  <si>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</si>
  <si>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</si>
  <si>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</si>
  <si>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</si>
  <si>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</si>
  <si>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</si>
  <si>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</si>
  <si>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</si>
  <si>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</si>
  <si>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</si>
  <si>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</si>
  <si>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</si>
  <si>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</si>
  <si>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</si>
  <si>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</si>
  <si>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</si>
  <si>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</si>
  <si>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</si>
  <si>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</si>
  <si>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</si>
  <si>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</si>
  <si>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</si>
  <si>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</si>
  <si>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</si>
  <si>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</si>
  <si>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</si>
  <si>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</si>
  <si>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</si>
  <si>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</si>
  <si>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</si>
  <si>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</si>
  <si>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</si>
  <si>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</si>
  <si>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</si>
  <si>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</si>
  <si>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</si>
  <si>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</si>
  <si>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</si>
  <si>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</si>
  <si>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</si>
  <si>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</si>
  <si>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</si>
  <si>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</si>
  <si>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</si>
  <si>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</si>
  <si>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</si>
  <si>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</si>
  <si>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</si>
  <si>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</si>
  <si>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</si>
  <si>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</si>
  <si>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</si>
  <si>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</si>
  <si>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</si>
  <si>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</si>
  <si>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</si>
  <si>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</si>
  <si>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</si>
  <si>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</si>
  <si>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</si>
  <si>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</si>
  <si>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</si>
  <si>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</si>
  <si>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</si>
  <si>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</si>
  <si>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</si>
  <si>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</si>
  <si>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</si>
  <si>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</si>
  <si>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</si>
  <si>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</si>
  <si>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</si>
  <si>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</si>
  <si>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</si>
  <si>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</si>
  <si>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</si>
  <si>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</si>
  <si>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</si>
  <si>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</si>
  <si>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</si>
  <si>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</si>
  <si>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</si>
  <si>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</si>
  <si>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</si>
  <si>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</si>
  <si>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</si>
  <si>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</si>
  <si>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</si>
  <si>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</si>
  <si>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</si>
  <si>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</si>
  <si>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</si>
  <si>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</si>
  <si>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</si>
  <si>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</si>
  <si>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</si>
  <si>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</si>
  <si>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</si>
  <si>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</si>
  <si>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</si>
  <si>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</si>
  <si>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</si>
  <si>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</si>
  <si>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</si>
  <si>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</si>
  <si>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</si>
  <si>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</si>
  <si>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</si>
  <si>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</si>
  <si>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</si>
  <si>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</si>
  <si>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</si>
  <si>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</si>
  <si>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</si>
  <si>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</si>
  <si>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</si>
  <si>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</si>
  <si>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</si>
  <si>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</si>
  <si>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</si>
  <si>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</si>
  <si>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</si>
  <si>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</si>
  <si>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</si>
  <si>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</si>
  <si>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</si>
  <si>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</si>
  <si>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</si>
  <si>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</si>
  <si>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</si>
  <si>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</si>
  <si>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</si>
  <si>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</si>
  <si>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</si>
  <si>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</si>
  <si>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</si>
  <si>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</si>
  <si>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</si>
  <si>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</si>
  <si>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</si>
  <si>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</si>
  <si>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</si>
  <si>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</si>
  <si>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</si>
  <si>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</si>
  <si>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</si>
  <si>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</si>
  <si>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</si>
  <si>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</si>
  <si>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</si>
  <si>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</si>
  <si>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</si>
  <si>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</si>
  <si>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</si>
  <si>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</si>
  <si>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</si>
  <si>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</si>
  <si>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</si>
  <si>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</si>
  <si>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</si>
  <si>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</si>
  <si>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</si>
  <si>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</si>
  <si>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</si>
  <si>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</si>
  <si>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</si>
  <si>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</si>
  <si>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</si>
  <si>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</si>
  <si>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</si>
  <si>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</si>
  <si>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</si>
  <si>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</si>
  <si>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</si>
  <si>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</si>
  <si>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</si>
  <si>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</si>
  <si>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</si>
  <si>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</si>
  <si>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</si>
  <si>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</si>
  <si>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</si>
  <si>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</si>
  <si>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</si>
  <si>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</si>
  <si>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</si>
  <si>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</si>
  <si>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</si>
  <si>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</si>
  <si>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</si>
  <si>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</si>
  <si>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</si>
  <si>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</si>
  <si>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</si>
  <si>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</si>
  <si>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</si>
  <si>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</si>
  <si>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</si>
  <si>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</si>
  <si>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</si>
  <si>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</si>
  <si>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</si>
  <si>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</si>
  <si>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</si>
  <si>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</si>
  <si>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</si>
  <si>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</si>
  <si>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</si>
  <si>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</si>
  <si>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</si>
  <si>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</si>
  <si>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</si>
  <si>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</si>
  <si>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</si>
  <si>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</si>
  <si>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</si>
  <si>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</si>
  <si>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</si>
  <si>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</si>
  <si>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</si>
  <si>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</si>
  <si>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</si>
  <si>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</si>
  <si>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</si>
  <si>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</si>
  <si>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</si>
  <si>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</si>
  <si>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</si>
  <si>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</si>
  <si>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</si>
  <si>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</si>
  <si>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</si>
  <si>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</si>
  <si>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</si>
  <si>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</si>
  <si>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</si>
  <si>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</si>
  <si>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</si>
  <si>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</si>
  <si>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</si>
  <si>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</si>
  <si>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</si>
  <si>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</si>
  <si>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</si>
  <si>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</si>
  <si>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</si>
  <si>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</si>
  <si>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</si>
  <si>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</si>
  <si>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</si>
  <si>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</si>
  <si>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</si>
  <si>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</si>
  <si>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</si>
  <si>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</si>
  <si>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</si>
  <si>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</si>
  <si>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</si>
  <si>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</si>
  <si>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</si>
  <si>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</si>
  <si>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</si>
  <si>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</si>
  <si>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</si>
  <si>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</si>
  <si>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</si>
  <si>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</si>
  <si>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</si>
  <si>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</si>
  <si>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</si>
  <si>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</si>
  <si>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</si>
  <si>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</si>
  <si>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</si>
  <si>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</si>
  <si>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</si>
  <si>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</si>
  <si>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</si>
  <si>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</si>
  <si>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</si>
  <si>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</si>
  <si>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</si>
  <si>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</si>
  <si>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</si>
  <si>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</si>
  <si>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</si>
  <si>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</si>
  <si>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</si>
  <si>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</si>
  <si>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</si>
  <si>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</si>
  <si>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</si>
  <si>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</si>
  <si>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</si>
  <si>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</si>
  <si>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</si>
  <si>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</si>
  <si>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</si>
  <si>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</si>
  <si>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</si>
  <si>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</si>
  <si>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</si>
  <si>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</si>
  <si>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</si>
  <si>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</si>
  <si>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</si>
  <si>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</si>
  <si>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</si>
  <si>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</si>
  <si>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</si>
  <si>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</si>
  <si>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</si>
  <si>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</si>
  <si>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</si>
  <si>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</si>
  <si>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</si>
  <si>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</si>
  <si>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</si>
  <si>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</si>
  <si>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</si>
  <si>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</si>
  <si>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</si>
  <si>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</si>
  <si>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</si>
  <si>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</si>
  <si>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</si>
  <si>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</si>
  <si>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</si>
  <si>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</si>
  <si>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</si>
  <si>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</si>
  <si>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</si>
  <si>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</si>
  <si>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</si>
  <si>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</si>
  <si>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</si>
  <si>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</si>
  <si>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</si>
  <si>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</si>
  <si>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</si>
  <si>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</si>
  <si>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</si>
  <si>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</si>
  <si>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</si>
  <si>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</si>
  <si>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</si>
  <si>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</si>
  <si>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</si>
  <si>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</si>
  <si>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</si>
  <si>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</si>
  <si>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</si>
  <si>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</si>
  <si>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</si>
  <si>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</si>
  <si>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</si>
  <si>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</si>
  <si>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</si>
  <si>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</si>
  <si>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</si>
  <si>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</si>
  <si>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</si>
  <si>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</si>
  <si>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</si>
  <si>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</si>
  <si>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</si>
  <si>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</si>
  <si>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</si>
  <si>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</si>
  <si>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</si>
  <si>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</si>
  <si>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</si>
  <si>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</si>
  <si>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</si>
  <si>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</si>
  <si>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</si>
  <si>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</si>
  <si>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</si>
  <si>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</si>
  <si>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</si>
  <si>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</si>
  <si>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</si>
  <si>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</si>
  <si>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</si>
  <si>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</si>
  <si>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</si>
  <si>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</si>
  <si>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</si>
  <si>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</si>
  <si>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</si>
  <si>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</si>
  <si>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</si>
  <si>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</si>
  <si>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</si>
  <si>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</si>
  <si>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</si>
  <si>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</si>
  <si>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</si>
  <si>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</si>
  <si>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</si>
  <si>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</si>
  <si>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</si>
  <si>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</si>
  <si>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</si>
  <si>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</si>
  <si>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</si>
  <si>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</si>
  <si>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</si>
  <si>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</si>
  <si>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</si>
  <si>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</si>
  <si>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</si>
  <si>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</si>
  <si>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</si>
  <si>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</si>
  <si>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</si>
  <si>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</si>
  <si>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</si>
  <si>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</si>
  <si>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</si>
  <si>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</si>
  <si>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</si>
  <si>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</si>
  <si>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</si>
  <si>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</si>
  <si>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</si>
  <si>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</si>
  <si>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</si>
  <si>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</si>
  <si>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</si>
  <si>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</si>
  <si>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</si>
  <si>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</si>
  <si>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</si>
  <si>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</si>
  <si>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</si>
  <si>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</si>
  <si>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</si>
  <si>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</si>
  <si>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</si>
  <si>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</si>
  <si>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</si>
  <si>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</si>
  <si>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</si>
  <si>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</si>
  <si>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</si>
  <si>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</si>
  <si>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</si>
  <si>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</si>
  <si>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</si>
  <si>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</si>
  <si>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</si>
  <si>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</si>
  <si>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</si>
  <si>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</si>
  <si>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</si>
  <si>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</si>
  <si>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</si>
  <si>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</si>
  <si>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</si>
  <si>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</si>
  <si>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</si>
  <si>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</si>
  <si>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</si>
  <si>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</si>
  <si>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</si>
  <si>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</si>
  <si>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</si>
  <si>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</si>
  <si>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</si>
  <si>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</si>
  <si>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</si>
  <si>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</si>
  <si>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</si>
  <si>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</si>
  <si>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</si>
  <si>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</si>
  <si>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</si>
  <si>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</si>
  <si>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</si>
  <si>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</si>
  <si>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</si>
  <si>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</si>
  <si>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</si>
  <si>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</si>
  <si>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</si>
  <si>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</si>
  <si>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</si>
  <si>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</si>
  <si>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</si>
  <si>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</si>
  <si>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</si>
  <si>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</si>
  <si>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</si>
  <si>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</si>
  <si>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</si>
  <si>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</si>
  <si>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</si>
  <si>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</si>
  <si>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</si>
  <si>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</si>
  <si>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</si>
  <si>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</si>
  <si>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</si>
  <si>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</si>
  <si>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</si>
  <si>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</si>
  <si>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</si>
  <si>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</si>
  <si>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</si>
  <si>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</si>
  <si>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</si>
  <si>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</si>
  <si>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</si>
  <si>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</si>
  <si>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</si>
  <si>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</si>
  <si>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</si>
  <si>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</si>
  <si>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</si>
  <si>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</si>
  <si>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</si>
  <si>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</si>
  <si>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</si>
  <si>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</si>
  <si>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</si>
  <si>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</si>
  <si>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</si>
  <si>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</si>
  <si>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</si>
  <si>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</si>
  <si>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</si>
  <si>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</si>
  <si>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</si>
  <si>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</si>
  <si>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</si>
  <si>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</si>
  <si>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</si>
  <si>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</si>
  <si>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</si>
  <si>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</si>
  <si>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</si>
  <si>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</si>
  <si>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</si>
  <si>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</si>
  <si>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</si>
  <si>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</si>
  <si>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</si>
  <si>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</si>
  <si>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</si>
  <si>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</si>
  <si>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</si>
  <si>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</si>
  <si>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</si>
  <si>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</si>
  <si>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</si>
  <si>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</si>
  <si>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</si>
  <si>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</si>
  <si>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</si>
  <si>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</si>
  <si>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</si>
  <si>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</si>
  <si>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</si>
  <si>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</si>
  <si>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</si>
  <si>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</si>
  <si>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</si>
  <si>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</si>
  <si>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</si>
  <si>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</si>
  <si>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</si>
  <si>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</si>
  <si>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</si>
  <si>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</si>
  <si>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</si>
  <si>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</si>
  <si>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</si>
  <si>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</si>
  <si>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</si>
  <si>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</si>
  <si>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</si>
  <si>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</si>
  <si>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</si>
  <si>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</si>
  <si>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</si>
  <si>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</si>
  <si>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</si>
  <si>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</si>
  <si>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</si>
  <si>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</si>
  <si>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</si>
  <si>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</si>
  <si>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</si>
  <si>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</si>
  <si>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</si>
  <si>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</si>
  <si>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</si>
  <si>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</si>
  <si>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</si>
  <si>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</si>
  <si>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</si>
  <si>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</si>
  <si>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</si>
  <si>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</si>
  <si>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</si>
  <si>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</si>
  <si>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</si>
  <si>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</si>
  <si>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</si>
  <si>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</si>
  <si>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</si>
  <si>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</si>
  <si>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</si>
  <si>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</si>
  <si>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</si>
  <si>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</si>
  <si>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</si>
  <si>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</si>
  <si>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</si>
  <si>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</si>
  <si>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</si>
  <si>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</si>
  <si>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</si>
  <si>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</si>
  <si>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</si>
  <si>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</si>
  <si>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</si>
  <si>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</si>
  <si>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</si>
  <si>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</si>
  <si>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</si>
  <si>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</si>
  <si>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</si>
  <si>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</si>
  <si>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</si>
  <si>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</si>
  <si>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</si>
  <si>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</si>
  <si>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</si>
  <si>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</si>
  <si>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</si>
  <si>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</si>
  <si>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</si>
  <si>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</si>
  <si>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</si>
  <si>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</si>
  <si>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</si>
  <si>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</si>
  <si>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</si>
  <si>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</si>
  <si>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</si>
  <si>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</si>
  <si>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</si>
  <si>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</si>
  <si>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</si>
  <si>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</si>
  <si>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</si>
  <si>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</si>
  <si>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</si>
  <si>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</si>
  <si>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</si>
  <si>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</si>
  <si>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</si>
  <si>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</si>
  <si>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</si>
  <si>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</si>
  <si>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</si>
  <si>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</si>
  <si>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</si>
  <si>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</si>
  <si>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</si>
  <si>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</si>
  <si>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</si>
  <si>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</si>
  <si>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</si>
  <si>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</si>
  <si>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</si>
  <si>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</si>
  <si>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</si>
  <si>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</si>
  <si>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</si>
  <si>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</si>
  <si>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</si>
  <si>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</si>
  <si>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</si>
  <si>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</si>
  <si>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</si>
  <si>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</si>
  <si>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</si>
  <si>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</si>
  <si>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</si>
  <si>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</si>
  <si>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</si>
  <si>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</si>
  <si>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</si>
  <si>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</si>
  <si>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</si>
  <si>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</si>
  <si>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</si>
  <si>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</si>
  <si>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</si>
  <si>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</si>
  <si>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</si>
  <si>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</si>
  <si>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</si>
  <si>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</si>
  <si>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</si>
  <si>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</si>
  <si>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</si>
  <si>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</si>
  <si>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</si>
  <si>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</si>
  <si>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</si>
  <si>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</si>
  <si>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</si>
  <si>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</si>
  <si>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</si>
  <si>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</si>
  <si>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</si>
  <si>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</si>
  <si>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</si>
  <si>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</si>
  <si>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</si>
  <si>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</si>
  <si>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</si>
  <si>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</si>
  <si>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</si>
  <si>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</si>
  <si>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</si>
  <si>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</si>
  <si>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</si>
  <si>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</si>
  <si>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</si>
  <si>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</si>
  <si>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</si>
  <si>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</si>
  <si>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</si>
  <si>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</si>
  <si>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</si>
  <si>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</si>
  <si>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</si>
  <si>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</si>
  <si>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</si>
  <si>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</si>
  <si>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</si>
  <si>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</si>
  <si>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</si>
  <si>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</si>
  <si>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</si>
  <si>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</si>
  <si>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</si>
  <si>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</si>
  <si>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</si>
  <si>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</si>
  <si>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</si>
  <si>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</si>
  <si>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</si>
  <si>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</si>
  <si>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</si>
  <si>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</si>
  <si>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</si>
  <si>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</si>
  <si>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</si>
  <si>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</si>
  <si>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</si>
  <si>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</si>
  <si>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</si>
  <si>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</si>
  <si>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</si>
  <si>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</si>
  <si>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</si>
  <si>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</si>
  <si>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</si>
  <si>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</si>
  <si>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</si>
  <si>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</si>
  <si>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</si>
  <si>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</si>
  <si>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</si>
  <si>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</si>
  <si>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</si>
  <si>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</si>
  <si>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</si>
  <si>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</si>
  <si>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</si>
  <si>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</si>
  <si>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</si>
  <si>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</si>
  <si>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</si>
  <si>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</si>
  <si>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</si>
  <si>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</si>
  <si>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</si>
  <si>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</si>
  <si>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</si>
  <si>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</si>
  <si>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</si>
  <si>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</si>
  <si>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</si>
  <si>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</si>
  <si>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</si>
  <si>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</si>
  <si>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</si>
  <si>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</si>
  <si>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</si>
  <si>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</si>
  <si>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</si>
  <si>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</si>
  <si>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</si>
  <si>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</si>
  <si>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</si>
  <si>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</si>
  <si>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</si>
  <si>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</si>
  <si>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</si>
  <si>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</si>
  <si>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</si>
  <si>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</si>
  <si>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</si>
  <si>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</si>
  <si>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</si>
  <si>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</si>
  <si>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</si>
  <si>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</si>
  <si>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</si>
  <si>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</si>
  <si>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</si>
  <si>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</si>
  <si>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</si>
  <si>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</si>
  <si>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</si>
  <si>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</si>
  <si>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</si>
  <si>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</si>
  <si>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</si>
  <si>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</si>
  <si>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</si>
  <si>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</si>
  <si>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</si>
  <si>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</si>
  <si>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</si>
  <si>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</si>
  <si>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</si>
  <si>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</si>
  <si>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</si>
  <si>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</si>
  <si>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</si>
  <si>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</si>
  <si>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</si>
  <si>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</si>
  <si>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</si>
  <si>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</si>
  <si>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</si>
  <si>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</si>
  <si>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</si>
  <si>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</si>
  <si>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</si>
  <si>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</si>
  <si>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</si>
  <si>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</si>
  <si>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</si>
  <si>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</si>
  <si>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</si>
  <si>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</si>
  <si>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</si>
  <si>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</si>
  <si>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</si>
  <si>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</si>
  <si>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</si>
  <si>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</si>
  <si>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</si>
  <si>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</si>
  <si>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</si>
  <si>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</si>
  <si>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</si>
  <si>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</si>
  <si>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</si>
  <si>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</si>
  <si>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</si>
  <si>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</si>
  <si>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</si>
  <si>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</si>
  <si>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</si>
  <si>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</si>
  <si>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</si>
  <si>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</si>
  <si>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</si>
  <si>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</si>
  <si>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</si>
  <si>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</si>
  <si>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</si>
  <si>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</si>
  <si>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</si>
  <si>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</si>
  <si>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</si>
  <si>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</si>
  <si>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</si>
  <si>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</si>
  <si>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</si>
  <si>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</si>
  <si>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</si>
  <si>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</si>
  <si>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</si>
  <si>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</si>
  <si>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</si>
  <si>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</si>
  <si>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</si>
  <si>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</si>
  <si>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</si>
  <si>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</si>
  <si>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</si>
  <si>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</si>
  <si>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</si>
  <si>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</si>
  <si>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</si>
  <si>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</si>
  <si>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</si>
  <si>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</si>
  <si>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</si>
  <si>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</si>
  <si>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</si>
  <si>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</si>
  <si>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</si>
  <si>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</si>
  <si>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</si>
  <si>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</si>
  <si>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</si>
  <si>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</si>
  <si>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</si>
  <si>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</si>
  <si>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</si>
  <si>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</si>
  <si>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</si>
  <si>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</si>
  <si>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</si>
  <si>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</si>
  <si>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</si>
  <si>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</si>
  <si>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</si>
  <si>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</si>
  <si>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</si>
  <si>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</si>
  <si>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</si>
  <si>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</si>
  <si>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</si>
  <si>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</si>
  <si>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</si>
  <si>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</si>
  <si>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</si>
  <si>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</si>
  <si>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</si>
  <si>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</si>
  <si>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</si>
  <si>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</si>
  <si>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</si>
  <si>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</si>
  <si>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</si>
  <si>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</si>
  <si>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</si>
  <si>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</si>
  <si>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</si>
  <si>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</si>
  <si>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</si>
  <si>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</si>
  <si>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</si>
  <si>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</si>
  <si>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</si>
  <si>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</si>
  <si>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</si>
  <si>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</si>
  <si>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</si>
  <si>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</si>
  <si>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</si>
  <si>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</si>
  <si>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</si>
  <si>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</si>
  <si>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</si>
  <si>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</si>
  <si>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</si>
  <si>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</si>
  <si>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</si>
  <si>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</si>
  <si>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</si>
  <si>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</si>
  <si>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</si>
  <si>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</si>
  <si>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</si>
  <si>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</si>
  <si>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</si>
  <si>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</si>
  <si>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</si>
  <si>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</si>
  <si>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</si>
  <si>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</si>
  <si>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</si>
  <si>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</si>
  <si>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</si>
  <si>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</si>
  <si>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</si>
  <si>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</si>
  <si>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</si>
  <si>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</si>
  <si>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</si>
  <si>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</si>
  <si>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</si>
  <si>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</si>
  <si>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</si>
  <si>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</si>
  <si>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</si>
  <si>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</si>
  <si>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</si>
  <si>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</si>
  <si>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</si>
  <si>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</si>
  <si>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</si>
  <si>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</si>
  <si>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</si>
  <si>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</si>
  <si>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</si>
  <si>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</si>
  <si>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</si>
  <si>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</si>
  <si>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</si>
  <si>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</si>
  <si>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</si>
  <si>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</si>
  <si>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</si>
  <si>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</si>
  <si>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</si>
  <si>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</si>
  <si>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</si>
  <si>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</si>
  <si>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</si>
  <si>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</si>
  <si>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</si>
  <si>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</si>
  <si>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</si>
  <si>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</si>
  <si>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</si>
  <si>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</si>
  <si>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</si>
  <si>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</si>
  <si>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</si>
  <si>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</si>
  <si>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</si>
  <si>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</si>
  <si>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</si>
  <si>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</si>
  <si>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</si>
  <si>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</si>
  <si>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</si>
  <si>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</si>
  <si>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</si>
  <si>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</si>
  <si>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</si>
  <si>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</si>
  <si>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</si>
  <si>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</si>
  <si>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</si>
  <si>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</si>
  <si>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</si>
  <si>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</si>
  <si>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</si>
  <si>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</si>
  <si>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</si>
  <si>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</si>
  <si>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</si>
  <si>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</si>
  <si>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</si>
  <si>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</si>
  <si>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</si>
  <si>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</si>
  <si>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</si>
  <si>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</si>
  <si>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</si>
  <si>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</si>
  <si>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</si>
  <si>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</si>
  <si>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</si>
  <si>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</si>
  <si>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</si>
  <si>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</si>
  <si>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</si>
  <si>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</si>
  <si>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</si>
  <si>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</si>
  <si>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</si>
  <si>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</si>
  <si>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</si>
  <si>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</si>
  <si>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</si>
  <si>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</si>
  <si>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</si>
  <si>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</si>
  <si>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</si>
  <si>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</si>
  <si>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</si>
  <si>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</si>
  <si>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</si>
  <si>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</si>
  <si>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</si>
  <si>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</si>
  <si>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</si>
  <si>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</si>
  <si>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</si>
  <si>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</si>
  <si>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</si>
  <si>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</si>
  <si>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</si>
  <si>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</si>
  <si>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</si>
  <si>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</si>
  <si>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</si>
  <si>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</si>
  <si>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</si>
  <si>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</si>
  <si>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</si>
  <si>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</si>
  <si>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</si>
  <si>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</si>
  <si>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</si>
  <si>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</si>
  <si>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</si>
  <si>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</si>
  <si>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</si>
  <si>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</si>
  <si>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</si>
  <si>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</si>
  <si>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</si>
  <si>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</si>
  <si>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</si>
  <si>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</si>
  <si>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</si>
  <si>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</si>
  <si>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</si>
  <si>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</si>
  <si>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</si>
  <si>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</si>
  <si>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</si>
  <si>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</si>
  <si>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</si>
  <si>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</si>
  <si>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</si>
  <si>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</si>
  <si>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</si>
  <si>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</si>
  <si>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</si>
  <si>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</si>
  <si>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</si>
  <si>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</si>
  <si>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</si>
  <si>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</si>
  <si>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</si>
  <si>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</si>
  <si>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</si>
  <si>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</si>
  <si>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</si>
  <si>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</si>
  <si>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</si>
  <si>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</si>
  <si>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</si>
  <si>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</si>
  <si>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</si>
  <si>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</si>
  <si>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</si>
  <si>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</si>
  <si>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</si>
  <si>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</si>
  <si>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</si>
  <si>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</si>
  <si>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</si>
  <si>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</si>
  <si>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</si>
  <si>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</si>
  <si>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</si>
  <si>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</si>
  <si>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</si>
  <si>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</si>
  <si>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</si>
  <si>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</si>
  <si>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</si>
  <si>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</si>
  <si>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</si>
  <si>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</si>
  <si>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</si>
  <si>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</si>
  <si>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</si>
  <si>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</si>
  <si>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</si>
  <si>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</si>
  <si>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</si>
  <si>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</si>
  <si>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</si>
  <si>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</si>
  <si>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</si>
  <si>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</si>
  <si>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</si>
  <si>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</si>
  <si>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</si>
  <si>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</si>
  <si>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</si>
  <si>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</si>
  <si>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</si>
  <si>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</si>
  <si>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</si>
  <si>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</si>
  <si>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</si>
  <si>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</si>
  <si>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</si>
  <si>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</si>
  <si>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</si>
  <si>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</si>
  <si>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</si>
  <si>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</si>
  <si>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</si>
  <si>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</si>
  <si>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</si>
  <si>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</si>
  <si>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</si>
  <si>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</si>
  <si>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</si>
  <si>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</si>
  <si>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</si>
  <si>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</si>
  <si>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</si>
  <si>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</si>
  <si>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</si>
  <si>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</si>
  <si>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</si>
  <si>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</si>
  <si>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</si>
  <si>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</si>
  <si>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</si>
  <si>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</si>
  <si>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</si>
  <si>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</si>
  <si>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</si>
  <si>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</si>
  <si>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</si>
  <si>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</si>
  <si>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</si>
  <si>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</si>
  <si>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</si>
  <si>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</si>
  <si>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</si>
  <si>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</si>
  <si>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</si>
  <si>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</si>
  <si>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</si>
  <si>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</si>
  <si>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</si>
  <si>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</si>
  <si>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</si>
  <si>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</si>
  <si>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</si>
  <si>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</si>
  <si>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</si>
  <si>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</si>
  <si>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</si>
  <si>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</si>
  <si>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</si>
  <si>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</si>
  <si>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</si>
  <si>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</si>
  <si>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</si>
  <si>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</si>
  <si>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</si>
  <si>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</si>
  <si>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</si>
  <si>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</si>
  <si>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</si>
  <si>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</si>
  <si>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</si>
  <si>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</si>
  <si>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</si>
  <si>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</si>
  <si>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</si>
  <si>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</si>
  <si>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</si>
  <si>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</si>
  <si>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</si>
  <si>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</si>
  <si>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</si>
  <si>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</si>
  <si>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</si>
  <si>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</si>
  <si>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</si>
  <si>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</si>
  <si>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</si>
  <si>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</si>
  <si>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</si>
  <si>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</si>
  <si>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</si>
  <si>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</si>
  <si>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</si>
  <si>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</si>
  <si>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</si>
  <si>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</si>
  <si>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</si>
  <si>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</si>
  <si>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</si>
  <si>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</si>
  <si>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</si>
  <si>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</si>
  <si>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</si>
  <si>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</si>
  <si>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</si>
  <si>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</si>
  <si>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</si>
  <si>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</si>
  <si>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</si>
  <si>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</si>
  <si>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</si>
  <si>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</si>
  <si>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</si>
  <si>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</si>
  <si>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</si>
  <si>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</si>
  <si>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</si>
  <si>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</si>
  <si>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</si>
  <si>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</si>
  <si>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</si>
  <si>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</si>
  <si>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</si>
  <si>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</si>
  <si>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</si>
  <si>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</si>
  <si>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</si>
  <si>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</si>
  <si>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</si>
  <si>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</si>
  <si>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</si>
  <si>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</si>
  <si>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</si>
  <si>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</si>
  <si>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</si>
  <si>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</si>
  <si>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</si>
  <si>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</si>
  <si>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</si>
  <si>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</si>
  <si>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</si>
  <si>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</si>
  <si>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</si>
  <si>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</si>
  <si>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</si>
  <si>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</si>
  <si>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</si>
  <si>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</si>
  <si>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</si>
  <si>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</si>
  <si>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</si>
  <si>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</si>
  <si>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</si>
  <si>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</si>
  <si>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</si>
  <si>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</si>
  <si>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</si>
  <si>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</si>
  <si>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</si>
  <si>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</si>
  <si>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</si>
  <si>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</si>
  <si>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</si>
  <si>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</si>
  <si>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</si>
  <si>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</si>
  <si>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</si>
  <si>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</si>
  <si>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</si>
  <si>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</si>
  <si>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</si>
  <si>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</si>
  <si>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</si>
  <si>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</si>
  <si>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</si>
  <si>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</si>
  <si>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</si>
  <si>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</si>
  <si>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</si>
  <si>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</si>
  <si>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</si>
  <si>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</si>
  <si>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</si>
  <si>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</si>
  <si>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</si>
  <si>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</si>
  <si>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</si>
  <si>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</si>
  <si>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</si>
  <si>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</si>
  <si>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</si>
  <si>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</si>
  <si>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</si>
  <si>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</si>
  <si>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</si>
  <si>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</si>
  <si>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</si>
  <si>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</si>
  <si>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</si>
  <si>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</si>
  <si>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</si>
  <si>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</si>
  <si>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</si>
  <si>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</si>
  <si>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</si>
  <si>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</si>
  <si>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</si>
  <si>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</si>
  <si>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</si>
  <si>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</si>
  <si>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</si>
  <si>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</si>
  <si>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</si>
  <si>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</si>
  <si>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</si>
  <si>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</si>
  <si>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</si>
  <si>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</si>
  <si>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</si>
  <si>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</si>
  <si>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</si>
  <si>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</si>
  <si>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</si>
  <si>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</si>
  <si>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</si>
  <si>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</si>
  <si>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</si>
  <si>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</si>
  <si>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</si>
  <si>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</si>
  <si>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</si>
  <si>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</si>
  <si>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</si>
  <si>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</si>
  <si>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</si>
  <si>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</si>
  <si>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</si>
  <si>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</si>
  <si>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</si>
  <si>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</si>
  <si>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</si>
  <si>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</si>
  <si>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</si>
  <si>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</si>
  <si>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</si>
  <si>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</si>
  <si>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</si>
  <si>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</si>
  <si>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</si>
  <si>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</si>
  <si>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</si>
  <si>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</si>
  <si>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</si>
  <si>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</si>
  <si>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</si>
  <si>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</si>
  <si>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</si>
  <si>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</si>
  <si>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</si>
  <si>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</si>
  <si>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</si>
  <si>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</si>
  <si>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</si>
  <si>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</si>
  <si>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</si>
  <si>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</si>
  <si>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</si>
  <si>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</si>
  <si>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</si>
  <si>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</si>
  <si>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</si>
  <si>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</si>
  <si>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</si>
  <si>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</si>
  <si>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</si>
  <si>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</si>
  <si>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</si>
  <si>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</si>
  <si>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</si>
  <si>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</si>
  <si>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</si>
  <si>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</si>
  <si>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</si>
  <si>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</si>
  <si>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</si>
  <si>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</si>
  <si>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</si>
  <si>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</si>
  <si>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</si>
  <si>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</si>
  <si>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</si>
  <si>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</si>
  <si>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</si>
  <si>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</si>
  <si>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</si>
  <si>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</si>
  <si>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</si>
  <si>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</si>
  <si>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</si>
  <si>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</si>
  <si>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</si>
  <si>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</si>
  <si>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</si>
  <si>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</si>
  <si>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</si>
  <si>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</si>
  <si>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</si>
  <si>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</si>
  <si>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</si>
  <si>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</si>
  <si>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</si>
  <si>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</si>
  <si>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</si>
  <si>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</si>
  <si>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</si>
  <si>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</si>
  <si>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</si>
  <si>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</si>
  <si>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</si>
  <si>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</si>
  <si>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</si>
  <si>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</si>
  <si>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</si>
  <si>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</si>
  <si>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</si>
  <si>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</si>
  <si>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</si>
  <si>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</si>
  <si>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</si>
  <si>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</si>
  <si>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</si>
  <si>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</si>
  <si>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</si>
  <si>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</si>
  <si>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</si>
  <si>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</si>
  <si>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</si>
  <si>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</si>
  <si>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</si>
  <si>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</si>
  <si>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</si>
  <si>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</si>
  <si>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</si>
  <si>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</si>
  <si>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</si>
  <si>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</si>
  <si>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</si>
  <si>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</si>
  <si>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</si>
  <si>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</si>
  <si>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</si>
  <si>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</si>
  <si>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</si>
  <si>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</si>
  <si>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</si>
  <si>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</si>
  <si>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</si>
  <si>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</si>
  <si>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</si>
  <si>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</si>
  <si>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</si>
  <si>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</si>
  <si>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</si>
  <si>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</si>
  <si>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</si>
  <si>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</si>
  <si>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</si>
  <si>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</si>
  <si>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</si>
  <si>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</si>
  <si>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</si>
  <si>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</si>
  <si>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</si>
  <si>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</si>
  <si>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</si>
  <si>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</si>
  <si>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</si>
  <si>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</si>
  <si>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</si>
  <si>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</si>
  <si>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</si>
  <si>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</si>
  <si>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</si>
  <si>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</si>
  <si>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</si>
  <si>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</si>
  <si>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</si>
  <si>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</si>
  <si>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</si>
  <si>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</si>
  <si>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</si>
  <si>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</si>
  <si>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</si>
  <si>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</si>
  <si>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</si>
  <si>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</si>
  <si>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</si>
  <si>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</si>
  <si>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</si>
  <si>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</si>
  <si>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</si>
  <si>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</si>
  <si>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</si>
  <si>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</si>
  <si>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</si>
  <si>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</si>
  <si>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</si>
  <si>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</si>
  <si>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</si>
  <si>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</si>
  <si>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</si>
  <si>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</si>
  <si>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</si>
  <si>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</si>
  <si>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</si>
  <si>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</si>
  <si>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</si>
  <si>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</si>
  <si>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</si>
  <si>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</si>
  <si>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</si>
  <si>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</si>
  <si>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</si>
  <si>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</si>
  <si>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</si>
  <si>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</si>
  <si>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</si>
  <si>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</si>
  <si>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</si>
  <si>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</si>
  <si>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</si>
  <si>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</si>
  <si>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</si>
  <si>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</si>
  <si>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</si>
  <si>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</si>
  <si>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</si>
  <si>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</si>
  <si>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</si>
  <si>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</si>
  <si>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</si>
  <si>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</si>
  <si>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</si>
  <si>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</si>
  <si>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</si>
  <si>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</si>
  <si>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</si>
  <si>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</si>
  <si>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</si>
  <si>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</si>
  <si>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</si>
  <si>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</si>
  <si>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</si>
  <si>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</si>
  <si>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</si>
  <si>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</si>
  <si>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</si>
  <si>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</si>
  <si>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</si>
  <si>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</si>
  <si>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</si>
  <si>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</si>
  <si>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</si>
  <si>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</si>
  <si>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</si>
  <si>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</si>
  <si>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</si>
  <si>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</si>
  <si>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</si>
  <si>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</si>
  <si>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</si>
  <si>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</si>
  <si>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</si>
  <si>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</si>
  <si>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</si>
  <si>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</si>
  <si>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</si>
  <si>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</si>
  <si>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</si>
  <si>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</si>
  <si>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</si>
  <si>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</si>
  <si>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</si>
  <si>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</si>
  <si>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</si>
  <si>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</si>
  <si>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</si>
  <si>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</si>
  <si>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</si>
  <si>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</si>
  <si>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</si>
  <si>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</si>
  <si>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</si>
  <si>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</si>
  <si>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</si>
  <si>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</si>
  <si>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</si>
  <si>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</si>
  <si>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</si>
  <si>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</si>
  <si>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</si>
  <si>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</si>
  <si>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</si>
  <si>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</si>
  <si>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</si>
  <si>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</si>
  <si>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</si>
  <si>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</si>
  <si>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</si>
  <si>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</si>
  <si>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</si>
  <si>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</si>
  <si>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</si>
  <si>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</si>
  <si>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</si>
  <si>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</si>
  <si>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</si>
  <si>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</si>
  <si>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</si>
  <si>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</si>
  <si>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</si>
  <si>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</si>
  <si>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</si>
  <si>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</si>
  <si>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</si>
  <si>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</si>
  <si>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</si>
  <si>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</si>
  <si>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</si>
  <si>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</si>
  <si>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</si>
  <si>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</si>
  <si>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</si>
  <si>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</si>
  <si>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</si>
  <si>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</si>
  <si>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</si>
  <si>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</si>
  <si>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</si>
  <si>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</si>
  <si>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</si>
  <si>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</si>
  <si>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</si>
  <si>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</si>
  <si>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</si>
  <si>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</si>
  <si>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</si>
  <si>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</si>
  <si>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</si>
  <si>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</si>
  <si>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</si>
  <si>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</si>
  <si>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</si>
  <si>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</si>
  <si>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</si>
  <si>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</si>
  <si>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</si>
  <si>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</si>
  <si>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</si>
  <si>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</si>
  <si>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</si>
  <si>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</si>
  <si>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</si>
  <si>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</si>
  <si>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</si>
  <si>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</si>
  <si>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</si>
  <si>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</si>
  <si>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</si>
  <si>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</si>
  <si>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</si>
  <si>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</si>
  <si>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</si>
  <si>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</si>
  <si>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</si>
  <si>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</si>
  <si>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</si>
  <si>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</si>
  <si>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</si>
  <si>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</si>
  <si>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</si>
  <si>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</si>
  <si>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</si>
  <si>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</si>
  <si>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</si>
  <si>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</si>
  <si>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</si>
  <si>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</si>
  <si>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</si>
  <si>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</si>
  <si>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</si>
  <si>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</si>
  <si>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</si>
  <si>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</si>
  <si>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</si>
  <si>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</si>
  <si>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</si>
  <si>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</si>
  <si>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</si>
  <si>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</si>
  <si>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</si>
  <si>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</si>
  <si>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</si>
  <si>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</si>
  <si>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</si>
  <si>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</si>
  <si>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</si>
  <si>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</si>
  <si>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</si>
  <si>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</si>
  <si>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</si>
  <si>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</si>
  <si>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</si>
  <si>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</si>
  <si>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</si>
  <si>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</si>
  <si>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</si>
  <si>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</si>
  <si>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</si>
  <si>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</si>
  <si>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</si>
  <si>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</si>
  <si>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</si>
  <si>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</si>
  <si>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</si>
  <si>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</si>
  <si>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</si>
  <si>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</si>
  <si>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</si>
  <si>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</si>
  <si>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</si>
  <si>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</si>
  <si>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</si>
  <si>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</si>
  <si>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</si>
  <si>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</si>
  <si>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</si>
  <si>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</si>
  <si>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</si>
  <si>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</si>
  <si>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</si>
  <si>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</si>
  <si>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</si>
  <si>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</si>
  <si>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</si>
  <si>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</si>
  <si>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</si>
  <si>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</si>
  <si>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</si>
  <si>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</si>
  <si>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</si>
  <si>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</si>
  <si>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</si>
  <si>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</si>
  <si>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</si>
  <si>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</si>
  <si>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</si>
  <si>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</si>
  <si>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</si>
  <si>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</si>
  <si>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</si>
  <si>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</si>
  <si>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</si>
  <si>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</si>
  <si>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</si>
  <si>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</si>
  <si>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</si>
  <si>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</si>
  <si>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</si>
  <si>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</si>
  <si>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</si>
  <si>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</si>
  <si>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</si>
  <si>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</si>
  <si>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</si>
  <si>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</si>
  <si>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</si>
  <si>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</si>
  <si>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</si>
  <si>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</si>
  <si>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</si>
  <si>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</si>
  <si>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</si>
  <si>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</si>
  <si>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</si>
  <si>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</si>
  <si>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</si>
  <si>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</si>
  <si>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</si>
  <si>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</si>
  <si>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</si>
  <si>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</si>
  <si>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</si>
  <si>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</si>
  <si>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</si>
  <si>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</si>
  <si>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</si>
  <si>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</si>
  <si>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</si>
  <si>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</si>
  <si>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</si>
  <si>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</si>
  <si>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</si>
  <si>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</si>
  <si>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</si>
  <si>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</si>
  <si>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</si>
  <si>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</si>
  <si>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</si>
  <si>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</si>
  <si>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</si>
  <si>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</si>
  <si>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</si>
  <si>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</si>
  <si>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</si>
  <si>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</si>
  <si>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</si>
  <si>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</si>
  <si>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</si>
  <si>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</si>
  <si>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</si>
  <si>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</si>
  <si>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</si>
  <si>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</si>
  <si>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</si>
  <si>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</si>
  <si>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</si>
  <si>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</si>
  <si>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</si>
  <si>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</si>
  <si>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</si>
  <si>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</si>
  <si>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</si>
  <si>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</si>
  <si>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</si>
  <si>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</si>
  <si>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</si>
  <si>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</si>
  <si>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</si>
  <si>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</si>
  <si>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</si>
  <si>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</si>
  <si>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</si>
  <si>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</si>
  <si>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</si>
  <si>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</si>
  <si>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</si>
  <si>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</si>
  <si>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</si>
  <si>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</si>
  <si>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</si>
  <si>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</si>
  <si>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</si>
  <si>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</si>
  <si>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</si>
  <si>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</si>
  <si>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</si>
  <si>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</si>
  <si>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</si>
  <si>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</si>
  <si>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</si>
  <si>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</si>
  <si>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</si>
  <si>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</si>
  <si>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</si>
  <si>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</si>
  <si>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</si>
  <si>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</si>
  <si>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</si>
  <si>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</si>
  <si>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</si>
  <si>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</si>
  <si>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</si>
  <si>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</si>
  <si>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</si>
  <si>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</si>
  <si>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</si>
  <si>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</si>
  <si>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</si>
  <si>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</si>
  <si>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</si>
  <si>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</si>
  <si>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</si>
  <si>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</si>
  <si>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</si>
  <si>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</si>
  <si>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</si>
  <si>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</si>
  <si>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</si>
  <si>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</si>
  <si>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</si>
  <si>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</si>
  <si>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</si>
  <si>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</si>
  <si>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</si>
  <si>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</si>
  <si>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</si>
  <si>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</si>
  <si>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</si>
  <si>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</si>
  <si>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</si>
  <si>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</si>
  <si>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</si>
  <si>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</si>
  <si>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</si>
  <si>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</si>
  <si>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</si>
  <si>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</si>
  <si>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</si>
  <si>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</si>
  <si>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</si>
  <si>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</si>
  <si>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</si>
  <si>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</si>
  <si>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</si>
  <si>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</si>
  <si>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</si>
  <si>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</si>
  <si>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</si>
  <si>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</si>
  <si>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</si>
  <si>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</si>
  <si>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</si>
  <si>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</si>
  <si>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</si>
  <si>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</si>
  <si>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</si>
  <si>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</si>
  <si>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</si>
  <si>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</si>
  <si>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</si>
  <si>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</si>
  <si>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</si>
  <si>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</si>
  <si>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</si>
  <si>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</si>
  <si>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</si>
  <si>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</si>
  <si>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</si>
  <si>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</si>
  <si>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</si>
  <si>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</si>
  <si>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</si>
  <si>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</si>
  <si>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</si>
  <si>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</si>
  <si>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</si>
  <si>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</si>
  <si>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</si>
  <si>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</si>
  <si>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</si>
  <si>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</si>
  <si>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</si>
  <si>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</si>
  <si>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</si>
  <si>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</si>
  <si>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</si>
  <si>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</si>
  <si>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</si>
  <si>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</si>
  <si>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</si>
  <si>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</si>
  <si>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</si>
  <si>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</si>
  <si>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</si>
  <si>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</si>
  <si>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</si>
  <si>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</si>
  <si>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</si>
  <si>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</si>
  <si>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</si>
  <si>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</si>
  <si>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</si>
  <si>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</si>
  <si>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</si>
  <si>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</si>
  <si>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</si>
  <si>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</si>
  <si>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</si>
  <si>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</si>
  <si>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</si>
  <si>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</si>
  <si>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</si>
  <si>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</si>
  <si>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</si>
  <si>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</si>
  <si>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</si>
  <si>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</si>
  <si>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</si>
  <si>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</si>
  <si>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</si>
  <si>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</si>
  <si>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</si>
  <si>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</si>
  <si>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</si>
  <si>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</si>
  <si>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</si>
  <si>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</si>
  <si>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</si>
  <si>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</si>
  <si>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</si>
  <si>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</si>
  <si>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</si>
  <si>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</si>
  <si>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</si>
  <si>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</si>
  <si>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</si>
  <si>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</si>
  <si>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</si>
  <si>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</si>
  <si>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</si>
  <si>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</si>
  <si>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</si>
  <si>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</si>
  <si>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</si>
  <si>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</si>
  <si>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</si>
  <si>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</si>
  <si>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</si>
  <si>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</si>
  <si>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</si>
  <si>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</si>
  <si>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</si>
  <si>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</si>
  <si>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</si>
  <si>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</si>
  <si>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</si>
  <si>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</si>
  <si>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</si>
  <si>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</si>
  <si>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</si>
  <si>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</si>
  <si>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</si>
  <si>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</si>
  <si>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</si>
  <si>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</si>
  <si>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</si>
  <si>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</si>
  <si>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</si>
  <si>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</si>
  <si>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</si>
  <si>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</si>
  <si>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</si>
  <si>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</si>
  <si>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</si>
  <si>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</si>
  <si>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</si>
  <si>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</si>
  <si>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</si>
  <si>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</si>
  <si>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</si>
  <si>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</si>
  <si>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</si>
  <si>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</si>
  <si>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</si>
  <si>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</si>
  <si>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</si>
  <si>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</si>
  <si>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</si>
  <si>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</si>
  <si>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</si>
  <si>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</si>
  <si>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</si>
  <si>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</si>
  <si>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</si>
  <si>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</si>
  <si>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</si>
  <si>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</si>
  <si>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</si>
  <si>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</si>
  <si>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</si>
  <si>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</si>
  <si>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</si>
  <si>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</si>
  <si>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</si>
  <si>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</si>
  <si>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</si>
  <si>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</si>
  <si>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</si>
  <si>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</si>
  <si>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</si>
  <si>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</si>
  <si>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</si>
  <si>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</si>
  <si>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</si>
  <si>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</si>
  <si>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</si>
  <si>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</si>
  <si>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</si>
  <si>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</si>
  <si>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</si>
  <si>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</si>
  <si>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</si>
  <si>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</si>
  <si>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</si>
  <si>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</si>
  <si>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</si>
  <si>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</si>
  <si>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</si>
  <si>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</si>
  <si>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</si>
  <si>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</si>
  <si>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</si>
  <si>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</si>
  <si>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</si>
  <si>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</si>
  <si>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</si>
  <si>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</si>
  <si>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</si>
  <si>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</si>
  <si>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</si>
  <si>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</si>
  <si>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</si>
  <si>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</si>
  <si>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</si>
  <si>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</si>
  <si>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</si>
  <si>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</si>
  <si>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</si>
  <si>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</si>
  <si>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</si>
  <si>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</si>
  <si>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</si>
  <si>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</si>
  <si>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</si>
  <si>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</si>
  <si>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</si>
  <si>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</si>
  <si>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</si>
  <si>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</si>
  <si>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</si>
  <si>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</si>
  <si>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</si>
  <si>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</si>
  <si>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</si>
  <si>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</si>
  <si>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</si>
  <si>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</si>
  <si>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</si>
  <si>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</si>
  <si>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</si>
  <si>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</si>
  <si>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</si>
  <si>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</si>
  <si>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</si>
  <si>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</si>
  <si>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</si>
  <si>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</si>
  <si>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</si>
  <si>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</si>
  <si>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</si>
  <si>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</si>
  <si>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</si>
  <si>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</si>
  <si>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</si>
  <si>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</si>
  <si>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</si>
  <si>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</si>
  <si>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</si>
  <si>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</si>
  <si>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</si>
  <si>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</si>
  <si>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</si>
  <si>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</si>
  <si>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</si>
  <si>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</si>
  <si>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</si>
  <si>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</si>
  <si>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</si>
  <si>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</si>
  <si>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</si>
  <si>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</si>
  <si>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</si>
  <si>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</si>
  <si>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</si>
  <si>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</si>
  <si>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</si>
  <si>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</si>
  <si>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</si>
  <si>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</si>
  <si>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</si>
  <si>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</si>
  <si>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</si>
  <si>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</si>
  <si>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</si>
  <si>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</si>
  <si>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</si>
  <si>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</si>
  <si>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</si>
  <si>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</si>
  <si>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</si>
  <si>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</si>
  <si>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</si>
  <si>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</si>
  <si>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</si>
  <si>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</si>
  <si>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</si>
  <si>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</si>
  <si>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</si>
  <si>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</si>
  <si>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</si>
  <si>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</si>
  <si>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</si>
  <si>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</si>
  <si>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</si>
  <si>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</si>
  <si>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</si>
  <si>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</si>
  <si>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</si>
  <si>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</si>
  <si>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</si>
  <si>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</si>
  <si>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</si>
  <si>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</si>
  <si>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</si>
  <si>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</si>
  <si>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</si>
  <si>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</si>
  <si>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</si>
  <si>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</si>
  <si>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</si>
  <si>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</si>
  <si>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</si>
  <si>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</si>
  <si>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</si>
  <si>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</si>
  <si>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</si>
  <si>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</si>
  <si>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</si>
  <si>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</si>
  <si>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</si>
  <si>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</si>
  <si>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</si>
  <si>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</si>
  <si>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</si>
  <si>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</si>
  <si>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</si>
  <si>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</si>
  <si>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</si>
  <si>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</si>
  <si>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</si>
  <si>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</si>
  <si>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</si>
  <si>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</si>
  <si>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</si>
  <si>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</si>
  <si>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</si>
  <si>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</si>
  <si>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</si>
  <si>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</si>
  <si>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</si>
  <si>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</si>
  <si>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</si>
  <si>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</si>
  <si>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</si>
  <si>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</si>
  <si>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</si>
  <si>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</si>
  <si>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</si>
  <si>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</si>
  <si>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</si>
  <si>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</si>
  <si>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</si>
  <si>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</si>
  <si>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</si>
  <si>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</si>
  <si>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</si>
  <si>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</si>
  <si>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</si>
  <si>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</si>
  <si>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</si>
  <si>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</si>
  <si>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</si>
  <si>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</si>
  <si>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</si>
  <si>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</si>
  <si>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</si>
  <si>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</si>
  <si>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</si>
  <si>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</si>
  <si>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</si>
  <si>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</si>
  <si>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</si>
  <si>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</si>
  <si>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</si>
  <si>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</si>
  <si>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</si>
  <si>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</si>
  <si>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</si>
  <si>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</si>
  <si>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</si>
  <si>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</si>
  <si>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</si>
  <si>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</si>
  <si>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</si>
  <si>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</si>
  <si>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</si>
  <si>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</si>
  <si>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</si>
  <si>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</si>
  <si>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</si>
  <si>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</si>
  <si>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</si>
  <si>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</si>
  <si>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</si>
  <si>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</si>
  <si>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</si>
  <si>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</si>
  <si>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</si>
  <si>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</si>
  <si>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</si>
  <si>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</si>
  <si>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</si>
  <si>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</si>
  <si>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</si>
  <si>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</si>
  <si>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</si>
  <si>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</si>
  <si>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</si>
  <si>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</si>
  <si>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</si>
  <si>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</si>
  <si>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</si>
  <si>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</si>
  <si>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</si>
  <si>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</si>
  <si>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</si>
  <si>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</si>
  <si>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</si>
  <si>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</si>
  <si>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</si>
  <si>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</si>
  <si>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</si>
  <si>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</si>
  <si>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</si>
  <si>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</si>
  <si>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</si>
  <si>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</si>
  <si>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</si>
  <si>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</si>
  <si>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</si>
  <si>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</si>
  <si>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</si>
  <si>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</si>
  <si>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</si>
  <si>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</si>
  <si>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</si>
  <si>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</si>
  <si>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</si>
  <si>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</si>
  <si>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</si>
  <si>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</si>
  <si>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</si>
  <si>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</si>
  <si>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</si>
  <si>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</si>
  <si>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</si>
  <si>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</si>
  <si>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</si>
  <si>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</si>
  <si>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</si>
  <si>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</si>
  <si>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</si>
  <si>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</si>
  <si>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</si>
  <si>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</si>
  <si>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</si>
  <si>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</si>
  <si>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</si>
  <si>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</si>
  <si>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</si>
  <si>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</si>
  <si>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</si>
  <si>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</si>
  <si>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</si>
  <si>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</si>
  <si>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</si>
  <si>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</si>
  <si>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</si>
  <si>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</si>
  <si>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</si>
  <si>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</si>
  <si>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</si>
  <si>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</si>
  <si>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</si>
  <si>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</si>
  <si>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</si>
  <si>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</si>
  <si>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</si>
  <si>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</si>
  <si>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</si>
  <si>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</si>
  <si>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</si>
  <si>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</si>
  <si>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</si>
  <si>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</si>
  <si>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</si>
  <si>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</si>
  <si>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</si>
  <si>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</si>
  <si>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</si>
  <si>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</si>
  <si>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</si>
  <si>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</si>
  <si>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</si>
  <si>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</si>
  <si>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</si>
  <si>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</si>
  <si>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</si>
  <si>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</si>
  <si>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</si>
  <si>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</si>
  <si>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</si>
  <si>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</si>
  <si>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</si>
  <si>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</si>
  <si>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</si>
  <si>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</si>
  <si>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</si>
  <si>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</si>
  <si>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</si>
  <si>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</si>
  <si>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</si>
  <si>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</si>
  <si>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</si>
  <si>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</si>
  <si>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</si>
  <si>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</si>
  <si>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</si>
  <si>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</si>
  <si>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</si>
  <si>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</si>
  <si>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</si>
  <si>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</si>
  <si>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</si>
  <si>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</si>
  <si>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</si>
  <si>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</si>
  <si>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</si>
  <si>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</si>
  <si>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</si>
  <si>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</si>
  <si>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</si>
  <si>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</si>
  <si>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</si>
  <si>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</si>
  <si>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</si>
  <si>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</si>
  <si>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</si>
  <si>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</si>
  <si>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</si>
  <si>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</si>
  <si>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</si>
  <si>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</si>
  <si>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</si>
  <si>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</si>
  <si>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</si>
  <si>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</si>
  <si>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</si>
  <si>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</si>
  <si>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</si>
  <si>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</si>
  <si>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</si>
  <si>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</si>
  <si>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</si>
  <si>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</si>
  <si>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</si>
  <si>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</si>
  <si>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</si>
  <si>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</si>
  <si>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</si>
  <si>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</si>
  <si>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</si>
  <si>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</si>
  <si>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</si>
  <si>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</si>
  <si>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</si>
  <si>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</si>
  <si>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</si>
  <si>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</si>
  <si>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</si>
  <si>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</si>
  <si>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</si>
  <si>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</si>
  <si>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</si>
  <si>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</si>
  <si>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</si>
  <si>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</si>
  <si>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</si>
  <si>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</si>
  <si>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</si>
  <si>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</si>
  <si>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</si>
  <si>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</si>
  <si>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</si>
  <si>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</si>
  <si>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</si>
  <si>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</si>
  <si>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</si>
  <si>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</si>
  <si>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</si>
  <si>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</si>
  <si>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</si>
  <si>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</si>
  <si>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</si>
  <si>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</si>
  <si>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</si>
  <si>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</si>
  <si>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</si>
  <si>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</si>
  <si>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</si>
  <si>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</si>
  <si>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</si>
  <si>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</si>
  <si>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</si>
  <si>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</si>
  <si>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</si>
  <si>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</si>
  <si>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</si>
  <si>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</si>
  <si>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</si>
  <si>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</si>
  <si>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</si>
  <si>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</si>
  <si>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</si>
  <si>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</si>
  <si>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</si>
  <si>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</si>
  <si>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</si>
  <si>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</si>
  <si>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</si>
  <si>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</si>
  <si>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</si>
  <si>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</si>
  <si>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</si>
  <si>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</si>
  <si>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</si>
  <si>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</si>
  <si>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</si>
  <si>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</si>
  <si>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</si>
  <si>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</si>
  <si>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</si>
  <si>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</si>
  <si>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</si>
  <si>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</si>
  <si>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</si>
  <si>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</si>
  <si>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</si>
  <si>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</si>
  <si>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</si>
  <si>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</si>
  <si>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</si>
  <si>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</si>
  <si>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</si>
  <si>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</si>
  <si>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</si>
  <si>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</si>
  <si>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</si>
  <si>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</si>
  <si>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</si>
  <si>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</si>
  <si>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</si>
  <si>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</si>
  <si>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</si>
  <si>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</si>
  <si>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</si>
  <si>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</si>
  <si>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</si>
  <si>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</si>
  <si>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</si>
  <si>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</si>
  <si>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</si>
  <si>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</si>
  <si>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</si>
  <si>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</si>
  <si>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</si>
  <si>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</si>
  <si>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</si>
  <si>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</si>
  <si>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</si>
  <si>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</si>
  <si>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</si>
  <si>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</si>
  <si>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</si>
  <si>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</si>
  <si>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</si>
  <si>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</si>
  <si>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</si>
  <si>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</si>
  <si>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</si>
  <si>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</si>
  <si>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</si>
  <si>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</si>
  <si>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</si>
  <si>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</si>
  <si>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</si>
  <si>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</si>
  <si>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</si>
  <si>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</si>
  <si>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</si>
  <si>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</si>
  <si>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</si>
  <si>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</si>
  <si>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</si>
  <si>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</si>
  <si>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</si>
  <si>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</si>
  <si>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</si>
  <si>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</si>
  <si>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</si>
  <si>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</si>
  <si>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</si>
  <si>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</si>
  <si>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</si>
  <si>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</si>
  <si>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</si>
  <si>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</si>
  <si>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</si>
  <si>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</si>
  <si>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</si>
  <si>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</si>
  <si>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</si>
  <si>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</si>
  <si>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</si>
  <si>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</si>
  <si>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</si>
  <si>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</si>
  <si>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</si>
  <si>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</si>
  <si>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</si>
  <si>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</si>
  <si>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</si>
  <si>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</si>
  <si>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</si>
  <si>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</si>
  <si>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</si>
  <si>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</si>
  <si>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</si>
  <si>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</si>
  <si>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</si>
  <si>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</si>
  <si>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</si>
  <si>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</si>
  <si>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</si>
  <si>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</si>
  <si>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</si>
  <si>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</si>
  <si>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</si>
  <si>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</si>
  <si>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</si>
  <si>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</si>
  <si>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</si>
  <si>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</si>
  <si>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</si>
  <si>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</si>
  <si>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</si>
  <si>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</si>
  <si>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</si>
  <si>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</si>
  <si>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</si>
  <si>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</si>
  <si>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</si>
  <si>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</si>
  <si>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</si>
  <si>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</si>
  <si>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</si>
  <si>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</si>
  <si>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</si>
  <si>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</si>
  <si>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</si>
  <si>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</si>
  <si>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</si>
  <si>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</si>
  <si>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</si>
  <si>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</si>
  <si>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</si>
  <si>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</si>
  <si>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</si>
  <si>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</si>
  <si>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</si>
  <si>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</si>
  <si>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</si>
  <si>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</si>
  <si>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</si>
  <si>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</si>
  <si>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</si>
  <si>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</si>
  <si>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</si>
  <si>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</si>
  <si>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</si>
  <si>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</si>
  <si>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</si>
  <si>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</si>
  <si>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</si>
  <si>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</si>
  <si>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</si>
  <si>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</si>
  <si>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</si>
  <si>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</si>
  <si>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</si>
  <si>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</si>
  <si>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</si>
  <si>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</si>
  <si>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</si>
  <si>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</si>
  <si>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</si>
  <si>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</si>
  <si>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</si>
  <si>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</si>
  <si>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</si>
  <si>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</si>
  <si>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</si>
  <si>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</si>
  <si>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</si>
  <si>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</si>
  <si>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</si>
  <si>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</si>
  <si>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</si>
  <si>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</si>
  <si>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</si>
  <si>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</si>
  <si>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</si>
  <si>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</si>
  <si>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</si>
  <si>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</si>
  <si>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</si>
  <si>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</si>
  <si>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</si>
  <si>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</si>
  <si>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</si>
  <si>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</si>
  <si>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</si>
  <si>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</si>
  <si>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</si>
  <si>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</si>
  <si>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</si>
  <si>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</si>
  <si>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</si>
  <si>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</si>
  <si>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</si>
  <si>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</si>
  <si>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</si>
  <si>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</si>
  <si>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</si>
  <si>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</si>
  <si>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</si>
  <si>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</si>
  <si>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</si>
  <si>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</si>
  <si>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</si>
  <si>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</si>
  <si>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</si>
  <si>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</si>
  <si>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</si>
  <si>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</si>
  <si>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</si>
  <si>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</si>
  <si>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</si>
  <si>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</si>
  <si>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</si>
  <si>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</si>
  <si>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</si>
  <si>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</si>
  <si>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</si>
  <si>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</si>
  <si>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</si>
  <si>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</si>
  <si>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</si>
  <si>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</si>
  <si>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</si>
  <si>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</si>
  <si>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</si>
  <si>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</si>
  <si>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</si>
  <si>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</si>
  <si>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</si>
  <si>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</si>
  <si>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</si>
  <si>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</si>
  <si>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</si>
  <si>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</si>
  <si>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</si>
  <si>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</si>
  <si>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</si>
  <si>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</si>
  <si>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</si>
  <si>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</si>
  <si>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</si>
  <si>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</si>
  <si>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</si>
  <si>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</si>
  <si>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</si>
  <si>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</si>
  <si>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</si>
  <si>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</si>
  <si>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</si>
  <si>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</si>
  <si>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</si>
  <si>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</si>
  <si>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</si>
  <si>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</si>
  <si>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</si>
  <si>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</si>
  <si>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</si>
  <si>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</si>
  <si>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</si>
  <si>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</si>
  <si>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</si>
  <si>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</si>
  <si>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</si>
  <si>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</si>
  <si>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</si>
  <si>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</si>
  <si>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</si>
  <si>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</si>
  <si>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</si>
  <si>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</si>
  <si>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</si>
  <si>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</si>
  <si>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</si>
  <si>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</si>
  <si>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</si>
  <si>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</si>
  <si>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</si>
  <si>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</si>
  <si>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</si>
  <si>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</si>
  <si>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</si>
  <si>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</si>
  <si>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</si>
  <si>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</si>
  <si>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</si>
  <si>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</si>
  <si>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</si>
  <si>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</si>
  <si>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</si>
  <si>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</si>
  <si>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</si>
  <si>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</si>
  <si>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</si>
  <si>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</si>
  <si>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</si>
  <si>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</si>
  <si>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</si>
  <si>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</si>
  <si>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</si>
  <si>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</si>
  <si>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</si>
  <si>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</si>
  <si>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</si>
  <si>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</si>
  <si>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</si>
  <si>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</si>
  <si>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</si>
  <si>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</si>
  <si>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</si>
  <si>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</si>
  <si>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</si>
  <si>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</si>
  <si>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</si>
  <si>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</si>
  <si>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</si>
  <si>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</si>
  <si>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</si>
  <si>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</si>
  <si>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</si>
  <si>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</si>
  <si>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</si>
  <si>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</si>
  <si>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</si>
  <si>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</si>
  <si>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</si>
  <si>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</si>
  <si>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</si>
  <si>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</si>
  <si>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</si>
  <si>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</si>
  <si>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</si>
  <si>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</si>
  <si>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</si>
  <si>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</si>
  <si>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</si>
  <si>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</si>
  <si>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</si>
  <si>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</si>
  <si>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</si>
  <si>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</si>
  <si>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</si>
  <si>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</si>
  <si>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</si>
  <si>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</si>
  <si>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</si>
  <si>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</si>
  <si>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</si>
  <si>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</si>
  <si>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</si>
  <si>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</si>
  <si>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</si>
  <si>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</si>
  <si>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</si>
  <si>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</si>
  <si>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</si>
  <si>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</si>
  <si>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</si>
  <si>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</si>
  <si>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</si>
  <si>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</si>
  <si>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</si>
  <si>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</si>
  <si>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</si>
  <si>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</si>
  <si>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</si>
  <si>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</si>
  <si>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</si>
  <si>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</si>
  <si>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</si>
  <si>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</si>
  <si>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</si>
  <si>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</si>
  <si>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</si>
  <si>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</si>
  <si>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</si>
  <si>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</si>
  <si>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</si>
  <si>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</si>
  <si>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</si>
  <si>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</si>
  <si>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</si>
  <si>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</si>
  <si>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</si>
  <si>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</si>
  <si>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</si>
  <si>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</si>
  <si>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</si>
  <si>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</si>
  <si>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</si>
  <si>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</si>
  <si>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</si>
  <si>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</si>
  <si>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</si>
  <si>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</si>
  <si>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</si>
  <si>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</si>
  <si>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</si>
  <si>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</si>
  <si>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</si>
  <si>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</si>
  <si>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</si>
  <si>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</si>
  <si>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</si>
  <si>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</si>
  <si>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</si>
  <si>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</si>
  <si>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</si>
  <si>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</si>
  <si>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</si>
  <si>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</si>
  <si>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</si>
  <si>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</si>
  <si>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</si>
  <si>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</si>
  <si>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</si>
  <si>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</si>
  <si>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</si>
  <si>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</si>
  <si>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</si>
  <si>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</si>
  <si>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</si>
  <si>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</si>
  <si>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</si>
  <si>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</si>
  <si>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</si>
  <si>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</si>
  <si>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</si>
  <si>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</si>
  <si>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</si>
  <si>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</si>
  <si>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</si>
  <si>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</si>
  <si>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</si>
  <si>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</si>
  <si>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</si>
  <si>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</si>
  <si>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</si>
  <si>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</si>
  <si>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</si>
  <si>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</si>
  <si>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</si>
  <si>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</si>
  <si>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</si>
  <si>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</si>
  <si>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</si>
  <si>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</si>
  <si>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</si>
  <si>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</si>
  <si>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</si>
  <si>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</si>
  <si>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</si>
  <si>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</si>
  <si>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</si>
  <si>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</si>
  <si>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</si>
  <si>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</si>
  <si>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</si>
  <si>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</si>
  <si>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</si>
  <si>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</si>
  <si>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</si>
  <si>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</si>
  <si>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</si>
  <si>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</si>
  <si>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</si>
  <si>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</si>
  <si>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</si>
  <si>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</si>
  <si>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</si>
  <si>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</si>
  <si>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</si>
  <si>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</si>
  <si>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</si>
  <si>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</si>
  <si>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</si>
  <si>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</si>
  <si>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</si>
  <si>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</si>
  <si>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</si>
  <si>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</si>
  <si>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</si>
  <si>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</si>
  <si>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</si>
  <si>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</si>
  <si>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</si>
  <si>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</si>
  <si>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</si>
  <si>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</si>
  <si>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</si>
  <si>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</si>
  <si>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</si>
  <si>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</si>
  <si>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</si>
  <si>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</si>
  <si>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</si>
  <si>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</si>
  <si>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</si>
  <si>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</si>
  <si>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</si>
  <si>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</si>
  <si>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</si>
  <si>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</si>
  <si>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</si>
  <si>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</si>
  <si>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</si>
  <si>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</si>
  <si>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</si>
  <si>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</si>
  <si>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</si>
  <si>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</si>
  <si>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</si>
  <si>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</si>
  <si>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</si>
  <si>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</si>
  <si>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</si>
  <si>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</si>
  <si>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</si>
  <si>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</si>
  <si>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</si>
  <si>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</si>
  <si>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</si>
  <si>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</si>
  <si>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</si>
  <si>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</si>
  <si>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</si>
  <si>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</si>
  <si>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</si>
  <si>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</si>
  <si>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</si>
  <si>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</si>
  <si>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</si>
  <si>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</si>
  <si>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</si>
  <si>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</si>
  <si>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</si>
  <si>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</si>
  <si>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</si>
  <si>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</si>
  <si>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</si>
  <si>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</si>
  <si>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</si>
  <si>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</si>
  <si>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</si>
  <si>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</si>
  <si>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</si>
  <si>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</si>
  <si>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</si>
  <si>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</si>
  <si>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</si>
  <si>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</si>
  <si>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</si>
  <si>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</si>
  <si>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</si>
  <si>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</si>
  <si>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</si>
  <si>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</si>
  <si>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</si>
  <si>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</si>
  <si>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</si>
  <si>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</si>
  <si>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</si>
  <si>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</si>
  <si>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</si>
  <si>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</si>
  <si>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</si>
  <si>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</si>
  <si>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</si>
  <si>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</si>
  <si>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</si>
  <si>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</si>
  <si>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</si>
  <si>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</si>
  <si>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</si>
  <si>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</si>
  <si>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</si>
  <si>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</si>
  <si>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</si>
  <si>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</si>
  <si>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</si>
  <si>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</si>
  <si>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</si>
  <si>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</si>
  <si>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</si>
  <si>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</si>
  <si>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</si>
  <si>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</si>
  <si>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</si>
  <si>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</si>
  <si>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</si>
  <si>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</si>
  <si>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</si>
  <si>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</si>
  <si>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</si>
  <si>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</si>
  <si>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</si>
  <si>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</si>
  <si>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</si>
  <si>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</si>
  <si>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</si>
  <si>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</si>
  <si>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</si>
  <si>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</si>
  <si>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</si>
  <si>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</si>
  <si>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</si>
  <si>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</si>
  <si>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</si>
  <si>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</si>
  <si>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</si>
  <si>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</si>
  <si>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</si>
  <si>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</si>
  <si>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</si>
  <si>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</si>
  <si>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</si>
  <si>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</si>
  <si>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</si>
  <si>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</si>
  <si>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</si>
  <si>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</si>
  <si>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</si>
  <si>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</si>
  <si>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</si>
  <si>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</si>
  <si>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</si>
  <si>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</si>
  <si>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</si>
  <si>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</si>
  <si>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</si>
  <si>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</si>
  <si>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</si>
  <si>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</si>
  <si>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</si>
  <si>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</si>
  <si>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</si>
  <si>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</si>
  <si>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</si>
  <si>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</si>
  <si>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</si>
  <si>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</si>
  <si>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</si>
  <si>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</si>
  <si>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</si>
  <si>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</si>
  <si>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</si>
  <si>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</si>
  <si>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</si>
  <si>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</si>
  <si>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</si>
  <si>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</si>
  <si>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</si>
  <si>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</si>
  <si>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</si>
  <si>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</si>
  <si>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</si>
  <si>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</si>
  <si>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</si>
  <si>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</si>
  <si>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</si>
  <si>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</si>
  <si>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</si>
  <si>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</si>
  <si>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</si>
  <si>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</si>
  <si>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</si>
  <si>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</si>
  <si>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</si>
  <si>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</si>
  <si>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</si>
  <si>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</si>
  <si>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</si>
  <si>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</si>
  <si>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</si>
  <si>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</si>
  <si>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</si>
  <si>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</si>
  <si>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</si>
  <si>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</si>
  <si>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</si>
  <si>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</si>
  <si>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</si>
  <si>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</si>
  <si>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</si>
  <si>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</si>
  <si>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</si>
  <si>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</si>
  <si>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</si>
  <si>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</si>
  <si>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</si>
  <si>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</si>
  <si>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</si>
  <si>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</si>
  <si>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</si>
  <si>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</si>
  <si>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</si>
  <si>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</si>
  <si>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</si>
  <si>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</si>
  <si>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</si>
  <si>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</si>
  <si>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</si>
  <si>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</si>
  <si>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</si>
  <si>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</si>
  <si>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</si>
  <si>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</si>
  <si>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</si>
  <si>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</si>
  <si>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</si>
  <si>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</si>
  <si>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</si>
  <si>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</si>
  <si>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</si>
  <si>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</si>
  <si>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</si>
  <si>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</si>
  <si>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</si>
  <si>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</si>
  <si>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</si>
  <si>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</si>
  <si>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</si>
  <si>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</si>
  <si>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</si>
  <si>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</si>
  <si>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</si>
  <si>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</si>
  <si>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</si>
  <si>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</si>
  <si>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</si>
  <si>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</si>
  <si>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</si>
  <si>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</si>
  <si>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</si>
  <si>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</si>
  <si>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</si>
  <si>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</si>
  <si>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</si>
  <si>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</si>
  <si>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</si>
  <si>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</si>
  <si>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</si>
  <si>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</si>
  <si>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</si>
  <si>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</si>
  <si>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</si>
  <si>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</si>
  <si>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</si>
  <si>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</si>
  <si>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</si>
  <si>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</si>
  <si>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</si>
  <si>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</si>
  <si>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</si>
  <si>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</si>
  <si>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</si>
  <si>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</si>
  <si>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</si>
  <si>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</si>
  <si>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</si>
  <si>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</si>
  <si>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</si>
  <si>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</si>
  <si>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</si>
  <si>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</si>
  <si>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</si>
  <si>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</si>
  <si>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</si>
  <si>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</si>
  <si>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</si>
  <si>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</si>
  <si>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</si>
  <si>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</si>
  <si>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</si>
  <si>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</si>
  <si>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</si>
  <si>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</si>
  <si>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</si>
  <si>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</si>
  <si>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</si>
  <si>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</si>
  <si>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</si>
  <si>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</si>
  <si>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</si>
  <si>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</si>
  <si>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</si>
  <si>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</si>
  <si>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</si>
  <si>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</si>
  <si>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</si>
  <si>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</si>
  <si>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</si>
  <si>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</si>
  <si>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</si>
  <si>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</si>
  <si>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</si>
  <si>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</si>
  <si>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</si>
  <si>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</si>
  <si>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</si>
  <si>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</si>
  <si>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</si>
  <si>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</si>
  <si>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</si>
  <si>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</si>
  <si>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</si>
  <si>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</si>
  <si>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</si>
  <si>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</si>
  <si>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</si>
  <si>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</si>
  <si>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</si>
  <si>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</si>
  <si>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</si>
  <si>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</si>
  <si>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</si>
  <si>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</si>
  <si>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</si>
  <si>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</si>
  <si>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</si>
  <si>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</si>
  <si>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</si>
  <si>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</si>
  <si>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</si>
  <si>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</si>
  <si>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</si>
  <si>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</si>
  <si>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</si>
  <si>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</si>
  <si>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</si>
  <si>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</si>
  <si>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</si>
  <si>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</si>
  <si>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</si>
  <si>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</si>
  <si>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</si>
  <si>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</si>
  <si>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</si>
  <si>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</si>
  <si>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</si>
  <si>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</si>
  <si>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</si>
  <si>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</si>
  <si>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</si>
  <si>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</si>
  <si>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</si>
  <si>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</si>
  <si>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</si>
  <si>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</si>
  <si>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</si>
  <si>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</si>
  <si>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</si>
  <si>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</si>
  <si>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</si>
  <si>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</si>
  <si>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</si>
  <si>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</si>
  <si>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</si>
  <si>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</si>
  <si>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</si>
  <si>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</si>
  <si>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</si>
  <si>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</si>
  <si>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</si>
  <si>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</si>
  <si>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</si>
  <si>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</si>
  <si>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</si>
  <si>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</si>
  <si>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</si>
  <si>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</si>
  <si>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</si>
  <si>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</si>
  <si>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</si>
  <si>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</si>
  <si>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</si>
  <si>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</si>
  <si>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</si>
  <si>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</si>
  <si>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</si>
  <si>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</si>
  <si>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</si>
  <si>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</si>
  <si>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</si>
  <si>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</si>
  <si>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</si>
  <si>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</si>
  <si>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</si>
  <si>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</si>
  <si>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</si>
  <si>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</si>
  <si>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</si>
  <si>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</si>
  <si>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</si>
  <si>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</si>
  <si>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</si>
  <si>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</si>
  <si>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</si>
  <si>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</si>
  <si>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</si>
  <si>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</si>
  <si>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</si>
  <si>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</si>
  <si>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</si>
  <si>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</si>
  <si>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</si>
  <si>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</si>
  <si>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</si>
  <si>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</si>
  <si>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</si>
  <si>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</si>
  <si>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</si>
  <si>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</si>
  <si>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</si>
  <si>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</si>
  <si>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</si>
  <si>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</si>
  <si>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</si>
  <si>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</si>
  <si>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</si>
  <si>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</si>
  <si>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</si>
  <si>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</si>
  <si>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</si>
  <si>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</si>
  <si>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</si>
  <si>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</si>
  <si>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</si>
  <si>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</si>
  <si>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</si>
  <si>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</si>
  <si>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</si>
  <si>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</si>
  <si>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</si>
  <si>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</si>
  <si>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</si>
  <si>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</si>
  <si>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</si>
  <si>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</si>
  <si>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</si>
  <si>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</si>
  <si>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</si>
  <si>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</si>
  <si>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</si>
  <si>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</si>
  <si>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</si>
  <si>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</si>
  <si>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</si>
  <si>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</si>
  <si>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</si>
  <si>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</si>
  <si>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</si>
  <si>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</si>
  <si>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</si>
  <si>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</si>
  <si>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</si>
  <si>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</si>
  <si>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</si>
  <si>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</si>
  <si>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</si>
  <si>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</si>
  <si>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</si>
  <si>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</si>
  <si>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</si>
  <si>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</si>
  <si>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</si>
  <si>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</si>
  <si>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</si>
  <si>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</si>
  <si>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</si>
  <si>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</si>
  <si>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</si>
  <si>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</si>
  <si>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</si>
  <si>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</si>
  <si>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</si>
  <si>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</si>
  <si>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</si>
  <si>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</si>
  <si>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</si>
  <si>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</si>
  <si>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</si>
  <si>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</si>
  <si>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</si>
  <si>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</si>
  <si>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</si>
  <si>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</si>
  <si>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</si>
  <si>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</si>
  <si>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</si>
  <si>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</si>
  <si>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</si>
  <si>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</si>
  <si>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</si>
  <si>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</si>
  <si>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</si>
  <si>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</si>
  <si>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</si>
  <si>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</si>
  <si>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</si>
  <si>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</si>
  <si>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</si>
  <si>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</si>
  <si>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</si>
  <si>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</si>
  <si>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</si>
  <si>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</si>
  <si>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</si>
  <si>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</si>
  <si>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</si>
  <si>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</si>
  <si>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</si>
  <si>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</si>
  <si>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</si>
  <si>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</si>
  <si>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</si>
  <si>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</si>
  <si>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</si>
  <si>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</si>
  <si>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</si>
  <si>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</si>
  <si>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</si>
  <si>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</si>
  <si>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</si>
  <si>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</si>
  <si>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</si>
  <si>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</si>
  <si>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</si>
  <si>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</si>
  <si>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</si>
  <si>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</si>
  <si>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</si>
  <si>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</si>
  <si>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</si>
  <si>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</si>
  <si>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</si>
  <si>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</si>
  <si>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</si>
  <si>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</si>
  <si>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</si>
  <si>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</si>
  <si>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</si>
  <si>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</si>
  <si>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</si>
  <si>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</si>
  <si>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</si>
  <si>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</si>
  <si>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</si>
  <si>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</si>
  <si>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</si>
  <si>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</si>
  <si>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</si>
  <si>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</si>
  <si>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</si>
  <si>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</si>
  <si>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</si>
  <si>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</si>
  <si>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</si>
  <si>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</si>
  <si>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</si>
  <si>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</si>
  <si>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</si>
  <si>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</si>
  <si>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</si>
  <si>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</si>
  <si>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</si>
  <si>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</si>
  <si>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</si>
  <si>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</si>
  <si>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</si>
  <si>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</si>
  <si>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</si>
  <si>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</si>
  <si>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</si>
  <si>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</si>
  <si>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</si>
  <si>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</si>
  <si>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</si>
  <si>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</si>
  <si>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</si>
  <si>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</si>
  <si>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</si>
  <si>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</si>
  <si>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</si>
  <si>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</si>
  <si>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</si>
  <si>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</si>
  <si>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</si>
  <si>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</si>
  <si>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</si>
  <si>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</si>
  <si>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</si>
  <si>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</si>
  <si>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</si>
  <si>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</si>
  <si>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</si>
  <si>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</si>
  <si>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</si>
  <si>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</si>
  <si>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</si>
  <si>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</si>
  <si>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</si>
  <si>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</si>
  <si>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</si>
  <si>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</si>
  <si>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</si>
  <si>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</si>
  <si>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</si>
  <si>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</si>
  <si>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</si>
  <si>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</si>
  <si>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</si>
  <si>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</si>
  <si>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</si>
  <si>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</si>
  <si>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</si>
  <si>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</si>
  <si>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</si>
  <si>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</si>
  <si>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</si>
  <si>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</si>
  <si>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</si>
  <si>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</si>
  <si>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</si>
  <si>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</si>
  <si>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</si>
  <si>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</si>
  <si>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</si>
  <si>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</si>
  <si>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</si>
  <si>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</si>
  <si>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</si>
  <si>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</si>
  <si>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</si>
  <si>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</si>
  <si>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</si>
  <si>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</si>
  <si>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</si>
  <si>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</si>
  <si>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</si>
  <si>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</si>
  <si>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</si>
  <si>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</si>
  <si>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</si>
  <si>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</si>
  <si>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</si>
  <si>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</si>
  <si>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</si>
  <si>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</si>
  <si>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</si>
  <si>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</si>
  <si>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</si>
  <si>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</si>
  <si>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</si>
  <si>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</si>
  <si>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</si>
  <si>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</si>
  <si>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</si>
  <si>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</si>
  <si>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</si>
  <si>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</si>
  <si>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</si>
  <si>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</si>
  <si>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</si>
  <si>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</si>
  <si>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</si>
  <si>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</si>
  <si>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</si>
  <si>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</si>
  <si>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</si>
  <si>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</si>
  <si>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</si>
  <si>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</si>
  <si>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</si>
  <si>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</si>
  <si>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</si>
  <si>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</si>
  <si>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</si>
  <si>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</si>
  <si>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</si>
  <si>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</si>
  <si>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</si>
  <si>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</si>
  <si>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</si>
  <si>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</si>
  <si>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</si>
  <si>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</si>
  <si>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</si>
  <si>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</si>
  <si>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</si>
  <si>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</si>
  <si>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</si>
  <si>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</si>
  <si>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</si>
  <si>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</si>
  <si>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</si>
  <si>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</si>
  <si>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</si>
  <si>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</si>
  <si>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</si>
  <si>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</si>
  <si>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</si>
  <si>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</si>
  <si>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</si>
  <si>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</si>
  <si>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</si>
  <si>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</si>
  <si>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</si>
  <si>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</si>
  <si>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</si>
  <si>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</si>
  <si>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</si>
  <si>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</si>
  <si>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</si>
  <si>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</si>
  <si>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</si>
  <si>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</si>
  <si>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</si>
  <si>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</si>
  <si>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</si>
  <si>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</si>
  <si>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</si>
  <si>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</si>
  <si>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</si>
  <si>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</si>
  <si>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</si>
  <si>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</si>
  <si>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</si>
  <si>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</si>
  <si>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</si>
  <si>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</si>
  <si>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</si>
  <si>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</si>
  <si>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</si>
  <si>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</si>
  <si>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</si>
  <si>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</si>
  <si>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</si>
  <si>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</si>
  <si>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</si>
  <si>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</si>
  <si>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</si>
  <si>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</si>
  <si>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</si>
  <si>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</si>
  <si>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</si>
  <si>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</si>
  <si>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</si>
  <si>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</si>
  <si>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</si>
  <si>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</si>
  <si>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</si>
  <si>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</si>
  <si>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</si>
  <si>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</si>
  <si>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</si>
  <si>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</si>
  <si>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</si>
  <si>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</si>
  <si>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</si>
  <si>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</si>
  <si>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</si>
  <si>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</si>
  <si>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</si>
  <si>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</si>
  <si>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</si>
  <si>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</si>
  <si>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</si>
  <si>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</si>
  <si>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</si>
  <si>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</si>
  <si>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</si>
  <si>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</si>
  <si>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</si>
  <si>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</si>
  <si>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</si>
  <si>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</si>
  <si>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</si>
  <si>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</si>
  <si>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</si>
  <si>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</si>
  <si>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</si>
  <si>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</si>
  <si>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</si>
  <si>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</si>
  <si>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</si>
  <si>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</si>
  <si>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</si>
  <si>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</si>
  <si>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</si>
  <si>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</si>
  <si>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</si>
  <si>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</si>
  <si>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</si>
  <si>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</si>
  <si>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</si>
  <si>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</si>
  <si>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</si>
  <si>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</si>
  <si>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</si>
  <si>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</si>
  <si>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</si>
  <si>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</si>
  <si>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</si>
  <si>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</si>
  <si>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</si>
  <si>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</si>
  <si>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</si>
  <si>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</si>
  <si>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</si>
  <si>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</si>
  <si>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</si>
  <si>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</si>
  <si>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</si>
  <si>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</si>
  <si>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</si>
  <si>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</si>
  <si>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</si>
  <si>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</si>
  <si>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</si>
  <si>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</si>
  <si>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</si>
  <si>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</si>
  <si>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</si>
  <si>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</si>
  <si>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</si>
  <si>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</si>
  <si>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</si>
  <si>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</si>
  <si>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</si>
  <si>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</si>
  <si>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</si>
  <si>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</si>
  <si>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</si>
  <si>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</si>
  <si>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</si>
  <si>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</si>
  <si>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</si>
  <si>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</si>
  <si>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</si>
  <si>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</si>
  <si>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</si>
  <si>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</si>
  <si>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</si>
  <si>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</si>
  <si>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</si>
  <si>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</si>
  <si>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</si>
  <si>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</si>
  <si>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</si>
  <si>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</si>
  <si>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</si>
  <si>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</si>
  <si>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</si>
  <si>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</si>
  <si>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</si>
  <si>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</si>
  <si>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</si>
  <si>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</si>
  <si>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</si>
  <si>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</si>
  <si>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</si>
  <si>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</si>
  <si>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</si>
  <si>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</si>
  <si>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</si>
  <si>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</si>
  <si>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</si>
  <si>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</si>
  <si>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</si>
  <si>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</si>
  <si>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</si>
  <si>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</si>
  <si>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</si>
  <si>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</si>
  <si>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</si>
  <si>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</si>
  <si>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</si>
  <si>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</si>
  <si>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</si>
  <si>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</si>
  <si>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</si>
  <si>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</si>
  <si>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</si>
  <si>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</si>
  <si>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</si>
  <si>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</si>
  <si>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</si>
  <si>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</si>
  <si>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</si>
  <si>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</si>
  <si>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</si>
  <si>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</si>
  <si>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</si>
  <si>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</si>
  <si>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</si>
  <si>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</si>
  <si>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</si>
  <si>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</si>
  <si>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</si>
  <si>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</si>
  <si>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</si>
  <si>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</si>
  <si>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</si>
  <si>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</si>
  <si>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</si>
  <si>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</si>
  <si>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</si>
  <si>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</si>
  <si>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</si>
  <si>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</si>
  <si>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</si>
  <si>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</si>
  <si>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</si>
  <si>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</si>
  <si>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</si>
  <si>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</si>
  <si>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</si>
  <si>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</si>
  <si>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</si>
  <si>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</si>
  <si>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</si>
  <si>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</si>
  <si>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</si>
  <si>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</si>
  <si>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</si>
  <si>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</si>
  <si>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</si>
  <si>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</si>
  <si>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</si>
  <si>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</si>
  <si>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</si>
  <si>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</si>
  <si>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</si>
  <si>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</si>
  <si>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</si>
  <si>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</si>
  <si>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</si>
  <si>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</si>
  <si>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</si>
  <si>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</si>
  <si>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</si>
  <si>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</si>
  <si>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</si>
  <si>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</si>
  <si>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</si>
  <si>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</si>
  <si>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</si>
  <si>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</si>
  <si>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</si>
  <si>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</si>
  <si>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</si>
  <si>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</si>
  <si>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</si>
  <si>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</si>
  <si>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</si>
  <si>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</si>
  <si>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</si>
  <si>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</si>
  <si>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</si>
  <si>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</si>
  <si>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</si>
  <si>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</si>
  <si>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</si>
  <si>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</si>
  <si>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</si>
  <si>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</si>
  <si>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</si>
  <si>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</si>
  <si>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</si>
  <si>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</si>
  <si>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</si>
  <si>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</si>
  <si>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</si>
  <si>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</si>
  <si>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</si>
  <si>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</si>
  <si>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</si>
  <si>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</si>
  <si>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</si>
  <si>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</si>
  <si>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</si>
  <si>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</si>
  <si>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</si>
  <si>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</si>
  <si>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</si>
  <si>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</si>
  <si>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</si>
  <si>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</si>
  <si>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</si>
  <si>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</si>
  <si>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</si>
  <si>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</si>
  <si>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</si>
  <si>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</si>
  <si>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</si>
  <si>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</si>
  <si>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</si>
  <si>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</si>
  <si>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</si>
  <si>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</si>
  <si>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</si>
  <si>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</si>
  <si>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</si>
  <si>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</si>
  <si>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</si>
  <si>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</si>
  <si>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</si>
  <si>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</si>
  <si>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</si>
  <si>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</si>
  <si>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</si>
  <si>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</si>
  <si>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</si>
  <si>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</si>
  <si>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</si>
  <si>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</si>
  <si>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</si>
  <si>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</si>
  <si>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</si>
  <si>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</si>
  <si>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</si>
  <si>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</si>
  <si>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</si>
  <si>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</si>
  <si>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</si>
  <si>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</si>
  <si>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</si>
  <si>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</si>
  <si>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</si>
  <si>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</si>
  <si>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</si>
  <si>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</si>
  <si>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</si>
  <si>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</si>
  <si>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</si>
  <si>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</si>
  <si>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</si>
  <si>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</si>
  <si>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</si>
  <si>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</si>
  <si>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</si>
  <si>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</si>
  <si>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</si>
  <si>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</si>
  <si>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</si>
  <si>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</si>
  <si>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</si>
  <si>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</si>
  <si>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</si>
  <si>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</si>
  <si>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</si>
  <si>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</si>
  <si>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</si>
  <si>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</si>
  <si>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</si>
  <si>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</si>
  <si>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</si>
  <si>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</si>
  <si>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</si>
  <si>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</si>
  <si>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</si>
  <si>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</si>
  <si>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</si>
  <si>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</si>
  <si>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</si>
  <si>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</si>
  <si>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</si>
  <si>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</si>
  <si>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</si>
  <si>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</si>
  <si>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</si>
  <si>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</si>
  <si>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</si>
  <si>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</si>
  <si>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</si>
  <si>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</si>
  <si>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</si>
  <si>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</si>
  <si>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</si>
  <si>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</si>
  <si>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</si>
  <si>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</si>
  <si>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</si>
  <si>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</si>
  <si>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</si>
  <si>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</si>
  <si>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</si>
  <si>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</si>
  <si>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</si>
  <si>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</si>
  <si>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</si>
  <si>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</si>
  <si>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</si>
  <si>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</si>
  <si>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</si>
  <si>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</si>
  <si>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</si>
  <si>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</si>
  <si>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</si>
  <si>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</si>
  <si>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</si>
  <si>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</si>
  <si>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</si>
  <si>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</si>
  <si>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</si>
  <si>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</si>
  <si>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</si>
  <si>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</si>
  <si>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</si>
  <si>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</si>
  <si>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</si>
  <si>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</si>
  <si>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</si>
  <si>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</si>
  <si>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</si>
  <si>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</si>
  <si>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</si>
  <si>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</si>
  <si>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</si>
  <si>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</si>
  <si>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</si>
  <si>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</si>
  <si>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</si>
  <si>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</si>
  <si>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</si>
  <si>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</si>
  <si>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</si>
  <si>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</si>
  <si>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</si>
  <si>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</si>
  <si>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</si>
  <si>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</si>
  <si>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</si>
  <si>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</si>
  <si>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</si>
  <si>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</si>
  <si>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</si>
  <si>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</si>
  <si>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</si>
  <si>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</si>
  <si>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</si>
  <si>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</si>
  <si>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</si>
  <si>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</si>
  <si>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</si>
  <si>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</si>
  <si>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</si>
  <si>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</si>
  <si>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</si>
  <si>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</si>
  <si>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</si>
  <si>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</si>
  <si>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</si>
  <si>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</si>
  <si>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</si>
  <si>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</si>
  <si>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</si>
  <si>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</si>
  <si>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</si>
  <si>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</si>
  <si>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</si>
  <si>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</si>
  <si>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</si>
  <si>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</si>
  <si>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</si>
  <si>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</si>
  <si>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</si>
  <si>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</si>
  <si>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</si>
  <si>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</si>
  <si>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</si>
  <si>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</si>
  <si>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</si>
  <si>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</si>
  <si>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</si>
  <si>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</si>
  <si>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</si>
  <si>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</si>
  <si>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</si>
  <si>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</si>
  <si>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</si>
  <si>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</si>
  <si>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</si>
  <si>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</si>
  <si>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</si>
  <si>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</si>
  <si>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</si>
  <si>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</si>
  <si>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</si>
  <si>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</si>
  <si>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</si>
  <si>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</si>
  <si>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</si>
  <si>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</si>
  <si>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</si>
  <si>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</si>
  <si>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</si>
  <si>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</si>
  <si>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</si>
  <si>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</si>
  <si>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</si>
  <si>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</si>
  <si>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</si>
  <si>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</si>
  <si>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</si>
  <si>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</si>
  <si>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</si>
  <si>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</si>
  <si>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</si>
  <si>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</si>
  <si>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</si>
  <si>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</si>
  <si>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</si>
  <si>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</si>
  <si>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</si>
  <si>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</si>
  <si>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</si>
  <si>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</si>
  <si>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</si>
  <si>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</si>
  <si>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</si>
  <si>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</si>
  <si>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</si>
  <si>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</si>
  <si>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</si>
  <si>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</si>
  <si>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</si>
  <si>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</si>
  <si>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</si>
  <si>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</si>
  <si>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</si>
  <si>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</si>
  <si>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</si>
  <si>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</si>
  <si>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</si>
  <si>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</si>
  <si>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</si>
  <si>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</si>
  <si>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</si>
  <si>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</si>
  <si>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</si>
  <si>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</si>
  <si>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</si>
  <si>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</si>
  <si>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</si>
  <si>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</si>
  <si>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</si>
  <si>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</si>
  <si>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</si>
  <si>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</si>
  <si>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</si>
  <si>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</si>
  <si>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</si>
  <si>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</si>
  <si>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</si>
  <si>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</si>
  <si>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</si>
  <si>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</si>
  <si>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</si>
  <si>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</si>
  <si>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</si>
  <si>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</si>
  <si>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</si>
  <si>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</si>
  <si>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</si>
  <si>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</si>
  <si>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</si>
  <si>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</si>
  <si>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</si>
  <si>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</si>
  <si>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</si>
  <si>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</si>
  <si>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</si>
  <si>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</si>
  <si>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</si>
  <si>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</si>
  <si>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</si>
  <si>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</si>
  <si>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</si>
  <si>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</si>
  <si>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</si>
  <si>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</si>
  <si>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</si>
  <si>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</si>
  <si>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</si>
  <si>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</si>
  <si>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</si>
  <si>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</si>
  <si>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</si>
  <si>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</si>
  <si>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</si>
  <si>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</si>
  <si>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</si>
  <si>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</si>
  <si>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</si>
  <si>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</si>
  <si>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</si>
  <si>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</si>
  <si>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</si>
  <si>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</si>
  <si>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</si>
  <si>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</si>
  <si>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</si>
  <si>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</si>
  <si>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</si>
  <si>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</si>
  <si>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</si>
  <si>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</si>
  <si>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</si>
  <si>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</si>
  <si>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</si>
  <si>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</si>
  <si>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</si>
  <si>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</si>
  <si>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</si>
  <si>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</si>
  <si>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</si>
  <si>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</si>
  <si>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</si>
  <si>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</si>
  <si>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</si>
  <si>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</si>
  <si>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</si>
  <si>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</si>
  <si>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</si>
  <si>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</si>
  <si>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</si>
  <si>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</si>
  <si>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</si>
  <si>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</si>
  <si>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</si>
  <si>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</si>
  <si>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</si>
  <si>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</si>
  <si>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</si>
  <si>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</si>
  <si>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</si>
  <si>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</si>
  <si>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</si>
  <si>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</si>
  <si>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</si>
  <si>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</si>
  <si>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</si>
  <si>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</si>
  <si>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</si>
  <si>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</si>
  <si>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</si>
  <si>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</si>
  <si>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</si>
  <si>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</si>
  <si>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</si>
  <si>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</si>
  <si>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</si>
  <si>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</si>
  <si>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</si>
  <si>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</si>
  <si>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</si>
  <si>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</si>
  <si>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</si>
  <si>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</si>
  <si>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</si>
  <si>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</si>
  <si>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</si>
  <si>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</si>
  <si>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</si>
  <si>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</si>
  <si>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</si>
  <si>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</si>
  <si>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</si>
  <si>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</si>
  <si>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</si>
  <si>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</si>
  <si>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</si>
  <si>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</si>
  <si>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</si>
  <si>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</si>
  <si>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</si>
  <si>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</si>
  <si>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</si>
  <si>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</si>
  <si>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</si>
  <si>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</si>
  <si>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</si>
  <si>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</si>
  <si>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</si>
  <si>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</si>
  <si>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</si>
  <si>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</si>
  <si>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</si>
  <si>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</si>
  <si>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</si>
  <si>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</si>
  <si>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</si>
  <si>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</si>
  <si>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</si>
  <si>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</si>
  <si>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</si>
  <si>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</si>
  <si>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</si>
  <si>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</si>
  <si>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</si>
  <si>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</si>
  <si>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</si>
  <si>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</si>
  <si>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</si>
  <si>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</si>
  <si>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</si>
  <si>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</si>
  <si>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</si>
  <si>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</si>
  <si>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</si>
  <si>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</si>
  <si>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</si>
  <si>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</si>
  <si>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</si>
  <si>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</si>
  <si>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</si>
  <si>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</si>
  <si>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</si>
  <si>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</si>
  <si>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</si>
  <si>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</si>
  <si>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</si>
  <si>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</si>
  <si>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</si>
  <si>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</si>
  <si>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</si>
  <si>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</si>
  <si>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</si>
  <si>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</si>
  <si>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</si>
  <si>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</si>
  <si>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</si>
  <si>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</si>
  <si>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</si>
  <si>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</si>
  <si>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</si>
  <si>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</si>
  <si>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</si>
  <si>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</si>
  <si>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</si>
  <si>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</si>
  <si>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</si>
  <si>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</si>
  <si>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</si>
  <si>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</si>
  <si>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</si>
  <si>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</si>
  <si>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</si>
  <si>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</si>
  <si>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</si>
  <si>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</si>
  <si>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</si>
  <si>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</si>
  <si>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</si>
  <si>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</si>
  <si>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</si>
  <si>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</si>
  <si>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</si>
  <si>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</si>
  <si>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</si>
  <si>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</si>
  <si>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</si>
  <si>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</si>
  <si>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</si>
  <si>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</si>
  <si>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</si>
  <si>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</si>
  <si>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</si>
  <si>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</si>
  <si>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</si>
  <si>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</si>
  <si>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</si>
  <si>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</si>
  <si>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</si>
  <si>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</si>
  <si>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</si>
  <si>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</si>
  <si>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</si>
  <si>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</si>
  <si>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</si>
  <si>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</si>
  <si>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</si>
  <si>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</si>
  <si>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</si>
  <si>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</si>
  <si>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</si>
  <si>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</si>
  <si>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</si>
  <si>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</si>
  <si>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</si>
  <si>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</si>
  <si>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</si>
  <si>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</si>
  <si>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</si>
  <si>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</si>
  <si>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</si>
  <si>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</si>
  <si>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</si>
  <si>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</si>
  <si>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</si>
  <si>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</si>
  <si>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</si>
  <si>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</si>
  <si>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</si>
  <si>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</si>
  <si>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</si>
  <si>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</si>
  <si>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</si>
  <si>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</si>
  <si>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</si>
  <si>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</si>
  <si>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</si>
  <si>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</si>
  <si>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</si>
  <si>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</si>
  <si>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</si>
  <si>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</si>
  <si>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</si>
  <si>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</si>
  <si>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</si>
  <si>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</si>
  <si>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</si>
  <si>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</si>
  <si>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</si>
  <si>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</si>
  <si>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</si>
  <si>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</si>
  <si>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</si>
  <si>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</si>
  <si>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</si>
  <si>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</si>
  <si>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</si>
  <si>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</si>
  <si>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</si>
  <si>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</si>
  <si>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</si>
  <si>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</si>
  <si>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</si>
  <si>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</si>
  <si>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</si>
  <si>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</si>
  <si>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</si>
  <si>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</si>
  <si>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</si>
  <si>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</si>
  <si>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</si>
  <si>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</si>
  <si>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</si>
  <si>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</si>
  <si>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</si>
  <si>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</si>
  <si>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</si>
  <si>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</si>
  <si>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</si>
  <si>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</si>
  <si>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</si>
  <si>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</si>
  <si>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</si>
  <si>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</si>
  <si>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</si>
  <si>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</si>
  <si>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</si>
  <si>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</si>
  <si>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</si>
  <si>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</si>
  <si>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</si>
  <si>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</si>
  <si>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</si>
  <si>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</si>
  <si>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</si>
  <si>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</si>
  <si>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</si>
  <si>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</si>
  <si>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</si>
  <si>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</si>
  <si>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</si>
  <si>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</si>
  <si>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</si>
  <si>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</si>
  <si>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</si>
  <si>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</si>
  <si>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</si>
  <si>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</si>
  <si>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</si>
  <si>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</si>
  <si>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</si>
  <si>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</si>
  <si>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</si>
  <si>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</si>
  <si>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</si>
  <si>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</si>
  <si>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</si>
  <si>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</si>
  <si>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</si>
  <si>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</si>
  <si>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</si>
  <si>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</si>
  <si>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</si>
  <si>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</si>
  <si>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</si>
  <si>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</si>
  <si>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</si>
  <si>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</si>
  <si>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</si>
  <si>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</si>
  <si>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</si>
  <si>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</si>
  <si>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</si>
  <si>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</si>
  <si>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</si>
  <si>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</si>
  <si>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</si>
  <si>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</si>
  <si>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</si>
  <si>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</si>
  <si>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</si>
  <si>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</si>
  <si>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</si>
  <si>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</si>
  <si>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</si>
  <si>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</si>
  <si>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</si>
  <si>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</si>
  <si>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</si>
  <si>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</si>
  <si>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</si>
  <si>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</si>
  <si>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</si>
  <si>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</si>
  <si>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</si>
  <si>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</si>
  <si>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</si>
  <si>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</si>
  <si>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</si>
  <si>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</si>
  <si>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</si>
  <si>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</si>
  <si>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</si>
  <si>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</si>
  <si>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</si>
  <si>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</si>
  <si>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</si>
  <si>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</si>
  <si>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</si>
  <si>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</si>
  <si>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</si>
  <si>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</si>
  <si>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</si>
  <si>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</si>
  <si>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</si>
  <si>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</si>
  <si>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</si>
  <si>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</si>
  <si>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</si>
  <si>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</si>
  <si>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</si>
  <si>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</si>
  <si>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</si>
  <si>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</si>
  <si>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</si>
  <si>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</si>
  <si>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</si>
  <si>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</si>
  <si>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</si>
  <si>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</si>
  <si>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</si>
  <si>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</si>
  <si>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</si>
  <si>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</si>
  <si>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</si>
  <si>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</si>
  <si>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</si>
  <si>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</si>
  <si>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</si>
  <si>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</si>
  <si>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</si>
  <si>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</si>
  <si>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</si>
  <si>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</si>
  <si>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</si>
  <si>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</si>
  <si>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</si>
  <si>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</si>
  <si>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</si>
  <si>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</si>
  <si>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</si>
  <si>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</si>
  <si>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</si>
  <si>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</si>
  <si>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</si>
  <si>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</si>
  <si>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</si>
  <si>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</si>
  <si>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</si>
  <si>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</si>
  <si>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</si>
  <si>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</si>
  <si>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</si>
  <si>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</si>
  <si>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</si>
  <si>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</si>
  <si>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</si>
  <si>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</si>
  <si>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</si>
  <si>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</si>
  <si>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</si>
  <si>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</si>
  <si>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</si>
  <si>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</si>
  <si>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</si>
  <si>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</si>
  <si>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</si>
  <si>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</si>
  <si>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</si>
  <si>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</si>
  <si>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</si>
  <si>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</si>
  <si>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</si>
  <si>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</si>
  <si>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</si>
  <si>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</si>
  <si>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</si>
  <si>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</si>
  <si>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</si>
  <si>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</si>
  <si>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</si>
  <si>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</si>
  <si>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</si>
  <si>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</si>
  <si>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</si>
  <si>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</si>
  <si>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</si>
  <si>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</si>
  <si>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</si>
  <si>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</si>
  <si>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</si>
  <si>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</si>
  <si>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</si>
  <si>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</si>
  <si>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</si>
  <si>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</si>
  <si>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</si>
  <si>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</si>
  <si>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</si>
  <si>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</si>
  <si>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</si>
  <si>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</si>
  <si>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</si>
  <si>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</si>
  <si>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</si>
  <si>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</si>
  <si>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</si>
  <si>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</si>
  <si>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</si>
  <si>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</si>
  <si>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</si>
  <si>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</si>
  <si>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</si>
  <si>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</si>
  <si>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</si>
  <si>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</si>
  <si>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</si>
  <si>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</si>
  <si>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</si>
  <si>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</si>
  <si>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</si>
  <si>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</si>
  <si>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</si>
  <si>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</si>
  <si>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</si>
  <si>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</si>
  <si>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</si>
  <si>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</si>
  <si>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</si>
  <si>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</si>
  <si>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</si>
  <si>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</si>
  <si>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</si>
  <si>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</si>
  <si>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</si>
  <si>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</si>
  <si>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</si>
  <si>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</si>
  <si>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</si>
  <si>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</si>
  <si>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</si>
  <si>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</si>
  <si>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</si>
  <si>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</si>
  <si>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</si>
  <si>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</si>
  <si>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</si>
  <si>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</si>
  <si>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</si>
  <si>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</si>
  <si>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</si>
  <si>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</si>
  <si>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</si>
  <si>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</si>
  <si>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</si>
  <si>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</si>
  <si>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</si>
  <si>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</si>
  <si>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</si>
  <si>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</si>
  <si>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</si>
  <si>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</si>
  <si>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</si>
  <si>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</si>
  <si>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</si>
  <si>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</si>
  <si>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</si>
  <si>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</si>
  <si>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</si>
  <si>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</si>
  <si>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</si>
  <si>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</si>
  <si>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</si>
  <si>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</si>
  <si>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</si>
  <si>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</si>
  <si>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</si>
  <si>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</si>
  <si>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</si>
  <si>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</si>
  <si>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</si>
  <si>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</si>
  <si>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</si>
  <si>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</si>
  <si>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</si>
  <si>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</si>
  <si>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</si>
  <si>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</si>
  <si>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</si>
  <si>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</si>
  <si>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</si>
  <si>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</si>
  <si>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</si>
  <si>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</si>
  <si>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</si>
  <si>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</si>
  <si>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</si>
  <si>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</si>
  <si>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</si>
  <si>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</si>
  <si>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</si>
  <si>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</si>
  <si>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</si>
  <si>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</si>
  <si>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</si>
  <si>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</si>
  <si>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</si>
  <si>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</si>
  <si>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</si>
  <si>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</si>
  <si>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</si>
  <si>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</si>
  <si>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</si>
  <si>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</si>
  <si>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</si>
  <si>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</si>
  <si>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</si>
  <si>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</si>
  <si>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</si>
  <si>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</si>
  <si>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</si>
  <si>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</si>
  <si>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</si>
  <si>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</si>
  <si>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</si>
  <si>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</si>
  <si>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</si>
  <si>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</si>
  <si>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</si>
  <si>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</si>
  <si>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</si>
  <si>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</si>
  <si>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</si>
  <si>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</si>
  <si>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</si>
  <si>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</si>
  <si>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</si>
  <si>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</si>
  <si>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</si>
  <si>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</si>
  <si>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</si>
  <si>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</si>
  <si>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</si>
  <si>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</si>
  <si>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</si>
  <si>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</si>
  <si>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</si>
  <si>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</si>
  <si>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</si>
  <si>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</si>
  <si>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</si>
  <si>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</si>
  <si>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</si>
  <si>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</si>
  <si>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</si>
  <si>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</si>
  <si>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</si>
  <si>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</si>
  <si>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</si>
  <si>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</si>
  <si>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</si>
  <si>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</si>
  <si>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</si>
  <si>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</si>
  <si>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</si>
  <si>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</si>
  <si>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</si>
  <si>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</si>
  <si>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</si>
  <si>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</si>
  <si>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</si>
  <si>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</si>
  <si>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</si>
  <si>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</si>
  <si>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</si>
  <si>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</si>
  <si>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</si>
  <si>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</si>
  <si>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</si>
  <si>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</si>
  <si>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</si>
  <si>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</si>
  <si>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</si>
  <si>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</si>
  <si>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</si>
  <si>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</si>
  <si>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</si>
  <si>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</si>
  <si>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</si>
  <si>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</si>
  <si>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</si>
  <si>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</si>
  <si>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</si>
  <si>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</si>
  <si>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</si>
  <si>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</si>
  <si>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</si>
  <si>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</si>
  <si>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</si>
  <si>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</si>
  <si>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</si>
  <si>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</si>
  <si>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</si>
  <si>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</si>
  <si>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</si>
  <si>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</si>
  <si>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</si>
  <si>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</si>
  <si>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</si>
  <si>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</si>
  <si>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</si>
  <si>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</si>
  <si>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</si>
  <si>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</si>
  <si>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</si>
  <si>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</si>
  <si>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</si>
  <si>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</si>
  <si>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</si>
  <si>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</si>
  <si>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</si>
  <si>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</si>
  <si>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</si>
  <si>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</si>
  <si>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</si>
  <si>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</si>
  <si>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</si>
  <si>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</si>
  <si>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</si>
  <si>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</si>
  <si>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</si>
  <si>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</si>
  <si>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</si>
  <si>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</si>
  <si>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</si>
  <si>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</si>
  <si>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</si>
  <si>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</si>
  <si>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</si>
  <si>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</si>
  <si>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</si>
  <si>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</si>
  <si>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</si>
  <si>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</si>
  <si>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</si>
  <si>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</si>
  <si>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</si>
  <si>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</si>
  <si>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</si>
  <si>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</si>
  <si>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</si>
  <si>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</si>
  <si>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</si>
  <si>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</si>
  <si>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</si>
  <si>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</si>
  <si>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</si>
  <si>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</si>
  <si>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</si>
  <si>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</si>
  <si>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</si>
  <si>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</si>
  <si>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</si>
  <si>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</si>
  <si>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</si>
  <si>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</si>
  <si>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</si>
  <si>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</si>
  <si>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</si>
  <si>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</si>
  <si>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</si>
  <si>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</si>
  <si>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</si>
  <si>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</si>
  <si>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</si>
  <si>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</si>
  <si>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</si>
  <si>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</si>
  <si>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</si>
  <si>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</si>
  <si>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</si>
  <si>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</si>
  <si>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</si>
  <si>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</si>
  <si>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</si>
  <si>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</si>
  <si>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</si>
  <si>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</si>
  <si>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</si>
  <si>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</si>
  <si>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</si>
  <si>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</si>
  <si>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</si>
  <si>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</si>
  <si>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</si>
  <si>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</si>
  <si>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</si>
  <si>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</si>
  <si>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</si>
  <si>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</si>
  <si>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</si>
  <si>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</si>
  <si>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</si>
  <si>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</si>
  <si>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</si>
  <si>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</si>
  <si>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</si>
  <si>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</si>
  <si>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</si>
  <si>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</si>
  <si>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</si>
  <si>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</si>
  <si>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</si>
  <si>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</si>
  <si>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</si>
  <si>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</si>
  <si>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</si>
  <si>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</si>
  <si>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</si>
  <si>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</si>
  <si>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</si>
  <si>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</si>
  <si>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</si>
  <si>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</si>
  <si>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</si>
  <si>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</si>
  <si>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</si>
  <si>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</si>
  <si>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</si>
  <si>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</si>
  <si>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</si>
  <si>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</si>
  <si>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</si>
  <si>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</si>
  <si>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</si>
  <si>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</si>
  <si>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</si>
  <si>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</si>
  <si>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</si>
  <si>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</si>
  <si>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</si>
  <si>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</si>
  <si>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</si>
  <si>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</si>
  <si>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</si>
  <si>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</si>
  <si>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</si>
  <si>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</si>
  <si>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</si>
  <si>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</si>
  <si>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</si>
  <si>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</si>
  <si>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</si>
  <si>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</si>
  <si>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</si>
  <si>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</si>
  <si>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</si>
  <si>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</si>
  <si>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</si>
  <si>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</si>
  <si>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</si>
  <si>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</si>
  <si>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</si>
  <si>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</si>
  <si>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</si>
  <si>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</si>
  <si>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</si>
  <si>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</si>
  <si>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</si>
  <si>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</si>
  <si>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</si>
  <si>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</si>
  <si>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</si>
  <si>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</si>
  <si>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</si>
  <si>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</si>
  <si>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</si>
  <si>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</si>
  <si>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</si>
  <si>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</si>
  <si>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</si>
  <si>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</si>
  <si>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</si>
  <si>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</si>
  <si>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</si>
  <si>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</si>
  <si>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</si>
  <si>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</si>
  <si>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</si>
  <si>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</si>
  <si>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</si>
  <si>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</si>
  <si>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</si>
  <si>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</si>
  <si>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</si>
  <si>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</si>
  <si>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</si>
  <si>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</si>
  <si>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</si>
  <si>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</si>
  <si>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</si>
  <si>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</si>
  <si>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</si>
  <si>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</si>
  <si>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</si>
  <si>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</si>
  <si>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</si>
  <si>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</si>
  <si>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</si>
  <si>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</si>
  <si>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</si>
  <si>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</si>
  <si>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</si>
  <si>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</si>
  <si>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</si>
  <si>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</si>
  <si>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</si>
  <si>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</si>
  <si>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</si>
  <si>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</si>
  <si>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</si>
  <si>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</si>
  <si>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</si>
  <si>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</si>
  <si>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</si>
  <si>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</si>
  <si>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</si>
  <si>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</si>
  <si>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</si>
  <si>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</si>
  <si>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</si>
  <si>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</si>
  <si>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</si>
  <si>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</si>
  <si>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</si>
  <si>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</si>
  <si>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</si>
  <si>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</si>
  <si>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</si>
  <si>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</si>
  <si>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</si>
  <si>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</si>
  <si>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</si>
  <si>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</si>
  <si>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</si>
  <si>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</si>
  <si>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</si>
  <si>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</si>
  <si>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</si>
  <si>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</si>
  <si>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</si>
  <si>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</si>
  <si>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</si>
  <si>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</si>
  <si>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</si>
  <si>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</si>
  <si>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</si>
  <si>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</si>
  <si>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</si>
  <si>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</si>
  <si>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</si>
  <si>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</si>
  <si>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</si>
  <si>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</si>
  <si>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</si>
  <si>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</si>
  <si>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</si>
  <si>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</si>
  <si>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</si>
  <si>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</si>
  <si>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</si>
  <si>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</si>
  <si>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</si>
  <si>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</si>
  <si>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</si>
  <si>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</si>
  <si>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</si>
  <si>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</si>
  <si>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</si>
  <si>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</si>
  <si>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</si>
  <si>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</si>
  <si>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</si>
  <si>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</si>
  <si>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</si>
  <si>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</si>
  <si>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</si>
  <si>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</si>
  <si>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</si>
  <si>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</si>
  <si>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</si>
  <si>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</si>
  <si>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</si>
  <si>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</si>
  <si>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</si>
  <si>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</si>
  <si>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</si>
  <si>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</si>
  <si>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</si>
  <si>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</si>
  <si>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</si>
  <si>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</si>
  <si>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</si>
  <si>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</si>
  <si>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</si>
  <si>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</si>
  <si>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</si>
  <si>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</si>
  <si>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</si>
  <si>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</si>
  <si>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</si>
  <si>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</si>
  <si>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</si>
  <si>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</si>
  <si>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</si>
  <si>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</si>
  <si>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</si>
  <si>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</si>
  <si>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</si>
  <si>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</si>
  <si>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</si>
  <si>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</si>
  <si>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</si>
  <si>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</si>
  <si>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</si>
  <si>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</si>
  <si>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</si>
  <si>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</si>
  <si>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</si>
  <si>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</si>
  <si>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</si>
  <si>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</si>
  <si>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</si>
  <si>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</si>
  <si>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</si>
  <si>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</si>
  <si>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</si>
  <si>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</si>
  <si>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</si>
  <si>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</si>
  <si>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</si>
  <si>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</si>
  <si>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</si>
  <si>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</si>
  <si>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</si>
  <si>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</si>
  <si>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</si>
  <si>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</si>
  <si>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</si>
  <si>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</si>
  <si>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</si>
  <si>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</si>
  <si>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</si>
  <si>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</si>
  <si>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</si>
  <si>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</si>
  <si>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</si>
  <si>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</si>
  <si>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</si>
  <si>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</si>
  <si>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</si>
  <si>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</si>
  <si>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</si>
  <si>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</si>
  <si>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</si>
  <si>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</si>
  <si>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</si>
  <si>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</si>
  <si>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</si>
  <si>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</si>
  <si>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</si>
  <si>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</si>
  <si>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</si>
  <si>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</si>
  <si>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</si>
  <si>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</si>
  <si>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</si>
  <si>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</si>
  <si>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</si>
  <si>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</si>
  <si>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</si>
  <si>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</si>
  <si>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</si>
  <si>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</si>
  <si>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</si>
  <si>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</si>
  <si>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</si>
  <si>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</si>
  <si>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</si>
  <si>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</si>
  <si>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</si>
  <si>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</si>
  <si>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</si>
  <si>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</si>
  <si>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</si>
  <si>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</si>
  <si>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</si>
  <si>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</si>
  <si>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</si>
  <si>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</si>
  <si>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</si>
  <si>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</si>
  <si>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</si>
  <si>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</si>
  <si>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</si>
  <si>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</si>
  <si>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</si>
  <si>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</si>
  <si>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</si>
  <si>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</si>
  <si>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</si>
  <si>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</si>
  <si>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</si>
  <si>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</si>
  <si>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</si>
  <si>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</si>
  <si>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</si>
  <si>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</si>
  <si>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</si>
  <si>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</si>
  <si>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</si>
  <si>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</si>
  <si>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</si>
  <si>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</si>
  <si>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</si>
  <si>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</si>
  <si>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</si>
  <si>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</si>
  <si>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</si>
  <si>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</si>
  <si>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</si>
  <si>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</si>
  <si>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</si>
  <si>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</si>
  <si>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</si>
  <si>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</si>
  <si>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</si>
  <si>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</si>
  <si>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</si>
  <si>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</si>
  <si>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</si>
  <si>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</si>
  <si>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</si>
  <si>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</si>
  <si>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</si>
  <si>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</si>
  <si>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</si>
  <si>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</si>
  <si>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</si>
  <si>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</si>
  <si>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</si>
  <si>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</si>
  <si>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</si>
  <si>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</si>
  <si>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</si>
  <si>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</si>
  <si>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</si>
  <si>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</si>
  <si>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</si>
  <si>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</si>
  <si>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</si>
  <si>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</si>
  <si>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</si>
  <si>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</si>
  <si>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</si>
  <si>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</si>
  <si>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</si>
  <si>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</si>
  <si>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</si>
  <si>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</si>
  <si>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</si>
  <si>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</si>
  <si>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</si>
  <si>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</si>
  <si>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</si>
  <si>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</si>
  <si>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</si>
  <si>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</si>
  <si>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</si>
  <si>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</si>
  <si>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</si>
  <si>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</si>
  <si>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</si>
  <si>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</si>
  <si>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</si>
  <si>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</si>
  <si>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</si>
  <si>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</si>
  <si>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</si>
  <si>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</si>
  <si>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</si>
  <si>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</si>
  <si>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</si>
  <si>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</si>
  <si>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</si>
  <si>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</si>
  <si>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</si>
  <si>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</si>
  <si>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</si>
  <si>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</si>
  <si>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</si>
  <si>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</si>
  <si>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</si>
  <si>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</si>
  <si>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</si>
  <si>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</si>
  <si>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</si>
  <si>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</si>
  <si>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</si>
  <si>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</si>
  <si>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</si>
  <si>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</si>
  <si>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</si>
  <si>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</si>
  <si>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</si>
  <si>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</si>
  <si>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</si>
  <si>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</si>
  <si>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</si>
  <si>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</si>
  <si>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</si>
  <si>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</si>
  <si>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</si>
  <si>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</si>
  <si>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</si>
  <si>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</si>
  <si>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</si>
  <si>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</si>
  <si>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</si>
  <si>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</si>
  <si>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</si>
  <si>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</si>
  <si>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</si>
  <si>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</si>
  <si>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</si>
  <si>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</si>
  <si>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</si>
  <si>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</si>
  <si>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</si>
  <si>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</si>
  <si>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</si>
  <si>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</si>
  <si>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</si>
  <si>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</si>
  <si>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</si>
  <si>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</si>
  <si>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</si>
  <si>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</si>
  <si>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</si>
  <si>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</si>
  <si>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</si>
  <si>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</si>
  <si>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</si>
  <si>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</si>
  <si>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</si>
  <si>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</si>
  <si>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</si>
  <si>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</si>
  <si>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</si>
  <si>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</si>
  <si>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</si>
  <si>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</si>
  <si>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</si>
  <si>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</si>
  <si>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</si>
  <si>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</si>
  <si>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</si>
  <si>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</si>
  <si>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</si>
  <si>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</si>
  <si>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</si>
  <si>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</si>
  <si>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</si>
  <si>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</si>
  <si>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</si>
  <si>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</si>
  <si>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</si>
  <si>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</si>
  <si>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</si>
  <si>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</si>
  <si>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</si>
  <si>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</si>
  <si>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</si>
  <si>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</si>
  <si>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</si>
  <si>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</si>
  <si>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</si>
  <si>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</si>
  <si>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</si>
  <si>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</si>
  <si>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</si>
  <si>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</si>
  <si>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</si>
  <si>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</si>
  <si>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</si>
  <si>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</si>
  <si>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</si>
  <si>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</si>
  <si>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</si>
  <si>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</si>
  <si>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</si>
  <si>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</si>
  <si>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</si>
  <si>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</si>
  <si>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</si>
  <si>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</si>
  <si>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</si>
  <si>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</si>
  <si>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</si>
  <si>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</si>
  <si>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</si>
  <si>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</si>
  <si>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</si>
  <si>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</si>
  <si>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</si>
  <si>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</si>
  <si>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</si>
  <si>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</si>
  <si>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</si>
  <si>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</si>
  <si>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</si>
  <si>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</si>
  <si>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</si>
  <si>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</si>
  <si>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</si>
  <si>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</si>
  <si>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</si>
  <si>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</si>
  <si>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</si>
  <si>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</si>
  <si>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</si>
  <si>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</si>
  <si>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</si>
  <si>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</si>
  <si>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</si>
  <si>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</si>
  <si>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</si>
  <si>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</si>
  <si>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</si>
  <si>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</si>
  <si>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</si>
  <si>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</si>
  <si>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</si>
  <si>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</si>
  <si>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</si>
  <si>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</si>
  <si>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</si>
  <si>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</si>
  <si>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</si>
  <si>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</si>
  <si>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</si>
  <si>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</si>
  <si>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</si>
  <si>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</si>
  <si>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</si>
  <si>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</si>
  <si>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</si>
  <si>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</si>
  <si>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</si>
  <si>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</si>
  <si>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</si>
  <si>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</si>
  <si>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</si>
  <si>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</si>
  <si>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</si>
  <si>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</si>
  <si>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</si>
  <si>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</si>
  <si>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</si>
  <si>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</si>
  <si>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</si>
  <si>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</si>
  <si>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</si>
  <si>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</si>
  <si>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</si>
  <si>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</si>
  <si>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</si>
  <si>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</si>
  <si>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</si>
  <si>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</si>
  <si>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</si>
  <si>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</si>
  <si>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</si>
  <si>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</si>
  <si>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</si>
  <si>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</si>
  <si>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</si>
  <si>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</si>
  <si>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</si>
  <si>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</si>
  <si>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</si>
  <si>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</si>
  <si>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</si>
  <si>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</si>
  <si>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</si>
  <si>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</si>
  <si>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</si>
  <si>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</si>
  <si>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</si>
  <si>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</si>
  <si>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</si>
  <si>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</si>
  <si>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</si>
  <si>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</si>
  <si>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</si>
  <si>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</si>
  <si>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</si>
  <si>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</si>
  <si>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</si>
  <si>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</si>
  <si>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</si>
  <si>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</si>
  <si>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</si>
  <si>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</si>
  <si>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</si>
  <si>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</si>
  <si>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</si>
  <si>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</si>
  <si>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</si>
  <si>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</si>
  <si>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</si>
  <si>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</si>
  <si>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</si>
  <si>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</si>
  <si>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</si>
  <si>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</si>
  <si>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</si>
  <si>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</si>
  <si>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</si>
  <si>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</si>
  <si>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</si>
  <si>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</si>
  <si>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</si>
  <si>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</si>
  <si>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</si>
  <si>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</si>
  <si>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</si>
  <si>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</si>
  <si>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</si>
  <si>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</si>
  <si>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</si>
  <si>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</si>
  <si>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</si>
  <si>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</si>
  <si>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</si>
  <si>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</si>
  <si>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</si>
  <si>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</si>
  <si>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</si>
  <si>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</si>
  <si>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</si>
  <si>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</si>
  <si>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</si>
  <si>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</si>
  <si>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</si>
  <si>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</si>
  <si>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</si>
  <si>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</si>
  <si>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</si>
  <si>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</si>
  <si>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</si>
  <si>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</si>
  <si>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</si>
  <si>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</si>
  <si>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</si>
  <si>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</si>
  <si>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</si>
  <si>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</si>
  <si>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</si>
  <si>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</si>
  <si>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</si>
  <si>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</si>
  <si>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</si>
  <si>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</si>
  <si>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</si>
  <si>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</si>
  <si>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</si>
  <si>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</si>
  <si>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</si>
  <si>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</si>
  <si>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</si>
  <si>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</si>
  <si>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</si>
  <si>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</si>
  <si>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</si>
  <si>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</si>
  <si>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</si>
  <si>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</si>
  <si>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</si>
  <si>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</si>
  <si>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</si>
  <si>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</si>
  <si>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</si>
  <si>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</si>
  <si>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</si>
  <si>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</si>
  <si>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</si>
  <si>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</si>
  <si>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</si>
  <si>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</si>
  <si>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</si>
  <si>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</si>
  <si>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</si>
  <si>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</si>
  <si>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</si>
  <si>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</si>
  <si>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</si>
  <si>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</si>
  <si>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</si>
  <si>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</si>
  <si>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</si>
  <si>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</si>
  <si>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</si>
  <si>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</si>
  <si>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</si>
  <si>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</si>
  <si>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</si>
  <si>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</si>
  <si>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</si>
  <si>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</si>
  <si>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</si>
  <si>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</si>
  <si>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</si>
  <si>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</si>
  <si>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</si>
  <si>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</si>
  <si>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</si>
  <si>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</si>
  <si>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</si>
  <si>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</si>
  <si>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</si>
  <si>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</si>
  <si>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</si>
  <si>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</si>
  <si>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</si>
  <si>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</si>
  <si>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</si>
  <si>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</si>
  <si>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</si>
  <si>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</si>
  <si>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</si>
  <si>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</si>
  <si>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</si>
  <si>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</si>
  <si>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</si>
  <si>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</si>
  <si>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</si>
  <si>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</si>
  <si>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</si>
  <si>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</si>
  <si>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</si>
  <si>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</si>
  <si>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</si>
  <si>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</si>
  <si>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</si>
  <si>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</si>
  <si>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</si>
  <si>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</si>
  <si>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</si>
  <si>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</si>
  <si>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</si>
  <si>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</si>
  <si>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</si>
  <si>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</si>
  <si>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</si>
  <si>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</si>
  <si>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</si>
  <si>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</si>
  <si>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</si>
  <si>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</si>
  <si>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</si>
  <si>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</si>
  <si>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</si>
  <si>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</si>
  <si>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</si>
  <si>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</si>
  <si>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</si>
  <si>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</si>
  <si>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</si>
  <si>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</si>
  <si>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</si>
  <si>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</si>
  <si>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</si>
  <si>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</si>
  <si>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</si>
  <si>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</si>
  <si>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</si>
  <si>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</si>
  <si>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</si>
  <si>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</si>
  <si>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</si>
  <si>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</si>
  <si>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</si>
  <si>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</si>
  <si>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</si>
  <si>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</si>
  <si>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</si>
  <si>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</si>
  <si>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</si>
  <si>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</si>
  <si>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</si>
  <si>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</si>
  <si>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</si>
  <si>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</si>
  <si>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</si>
  <si>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</si>
  <si>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</si>
  <si>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</si>
  <si>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</si>
  <si>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</si>
  <si>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</si>
  <si>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</si>
  <si>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</si>
  <si>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</si>
  <si>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</si>
  <si>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</si>
  <si>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</si>
  <si>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</si>
  <si>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</si>
  <si>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</si>
  <si>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</si>
  <si>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</si>
  <si>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</si>
  <si>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</si>
  <si>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</si>
  <si>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</si>
  <si>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</si>
  <si>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</si>
  <si>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</si>
  <si>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</si>
  <si>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</si>
  <si>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</si>
  <si>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</si>
  <si>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</si>
  <si>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</si>
  <si>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</si>
  <si>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</si>
  <si>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</si>
  <si>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</si>
  <si>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</si>
  <si>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</si>
  <si>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</si>
  <si>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</si>
  <si>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</si>
  <si>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</si>
  <si>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</si>
  <si>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</si>
  <si>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</si>
  <si>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</si>
  <si>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</si>
  <si>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</si>
  <si>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</si>
  <si>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</si>
  <si>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</si>
  <si>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</si>
  <si>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</si>
  <si>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</si>
  <si>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</si>
  <si>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</si>
  <si>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</si>
  <si>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</si>
  <si>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</si>
  <si>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</si>
  <si>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</si>
  <si>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</si>
  <si>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</si>
  <si>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</si>
  <si>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</si>
  <si>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</si>
  <si>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</si>
  <si>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</si>
  <si>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</si>
  <si>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</si>
  <si>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</si>
  <si>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</si>
  <si>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</si>
  <si>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</si>
  <si>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</si>
  <si>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</si>
  <si>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</si>
  <si>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</si>
  <si>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</si>
  <si>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</si>
  <si>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</si>
  <si>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</si>
  <si>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</si>
  <si>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</si>
  <si>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</si>
  <si>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</si>
  <si>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</si>
  <si>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</si>
  <si>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</si>
  <si>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</si>
  <si>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</si>
  <si>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</si>
  <si>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</si>
  <si>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</si>
  <si>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</si>
  <si>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</si>
  <si>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</si>
  <si>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</si>
  <si>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</si>
  <si>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</si>
  <si>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</si>
  <si>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</si>
  <si>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</si>
  <si>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</si>
  <si>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</si>
  <si>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</si>
  <si>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</si>
  <si>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</si>
  <si>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</si>
  <si>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</si>
  <si>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</si>
  <si>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</si>
  <si>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</si>
  <si>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</si>
  <si>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</si>
  <si>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</si>
  <si>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</si>
  <si>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</si>
  <si>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</si>
  <si>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</si>
  <si>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</si>
  <si>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</si>
  <si>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</si>
  <si>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</si>
  <si>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</si>
  <si>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</si>
  <si>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</si>
  <si>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</si>
  <si>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</si>
  <si>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</si>
  <si>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</si>
  <si>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</si>
  <si>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</si>
  <si>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</si>
  <si>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</si>
  <si>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</si>
  <si>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</si>
  <si>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</si>
  <si>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</si>
  <si>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</si>
  <si>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</si>
  <si>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</si>
  <si>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</si>
  <si>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</si>
  <si>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</si>
  <si>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</si>
  <si>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</si>
  <si>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</si>
  <si>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</si>
  <si>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</si>
  <si>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</si>
  <si>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</si>
  <si>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</si>
  <si>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</si>
  <si>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</si>
  <si>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</si>
  <si>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</si>
  <si>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</si>
  <si>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</si>
  <si>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</si>
  <si>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</si>
  <si>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</si>
  <si>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</si>
  <si>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</si>
  <si>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</si>
  <si>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</si>
  <si>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</si>
  <si>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</si>
  <si>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</si>
  <si>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</si>
  <si>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</si>
  <si>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</si>
  <si>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</si>
  <si>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</si>
  <si>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</si>
  <si>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</si>
  <si>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</si>
  <si>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</si>
  <si>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</si>
  <si>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</si>
  <si>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</si>
  <si>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</si>
  <si>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</si>
  <si>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</si>
  <si>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</si>
  <si>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</si>
  <si>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</si>
  <si>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</si>
  <si>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</si>
  <si>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</si>
  <si>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</si>
  <si>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</si>
  <si>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</si>
  <si>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</si>
  <si>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</si>
  <si>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</si>
  <si>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</si>
  <si>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</si>
  <si>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</si>
  <si>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</si>
  <si>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</si>
  <si>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</si>
  <si>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</si>
  <si>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</si>
  <si>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</si>
  <si>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</si>
  <si>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</si>
  <si>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</si>
  <si>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</si>
  <si>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</si>
  <si>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</si>
  <si>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</si>
  <si>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</si>
  <si>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</si>
  <si>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</si>
  <si>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</si>
  <si>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</si>
  <si>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</si>
  <si>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</si>
  <si>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</si>
  <si>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</si>
  <si>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</si>
  <si>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</si>
  <si>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</si>
  <si>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</si>
  <si>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</si>
  <si>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</si>
  <si>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</si>
  <si>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</si>
  <si>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</si>
  <si>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</si>
  <si>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</si>
  <si>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</si>
  <si>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</si>
  <si>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</si>
  <si>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</si>
  <si>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</si>
  <si>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</si>
  <si>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</si>
  <si>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</si>
  <si>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</si>
  <si>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</si>
  <si>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</si>
  <si>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</si>
  <si>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</si>
  <si>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</si>
  <si>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</si>
  <si>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</si>
  <si>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</si>
  <si>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</si>
  <si>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</si>
  <si>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</si>
  <si>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</si>
  <si>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</si>
  <si>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</si>
  <si>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</si>
  <si>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</si>
  <si>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</si>
  <si>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</si>
  <si>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</si>
  <si>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</si>
  <si>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</si>
  <si>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</si>
  <si>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</si>
  <si>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</si>
  <si>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</si>
  <si>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</si>
  <si>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</si>
  <si>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</si>
  <si>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</si>
  <si>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</si>
  <si>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</si>
  <si>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</si>
  <si>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</si>
  <si>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</si>
  <si>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</si>
  <si>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</si>
  <si>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</si>
  <si>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</si>
  <si>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</si>
  <si>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</si>
  <si>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</si>
  <si>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</si>
  <si>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</si>
  <si>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</si>
  <si>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</si>
  <si>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</si>
  <si>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</si>
  <si>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</si>
  <si>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</si>
  <si>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</si>
  <si>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</si>
  <si>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</si>
  <si>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</si>
  <si>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</si>
  <si>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</si>
  <si>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</si>
  <si>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</si>
  <si>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</si>
  <si>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</si>
  <si>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</si>
  <si>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</si>
  <si>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</si>
  <si>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</si>
  <si>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</si>
  <si>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</si>
  <si>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</si>
  <si>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</si>
  <si>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</si>
  <si>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</si>
  <si>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</si>
  <si>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</si>
  <si>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</si>
  <si>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</si>
  <si>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</si>
  <si>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</si>
  <si>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</si>
  <si>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</si>
  <si>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</si>
  <si>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</si>
  <si>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</si>
  <si>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</si>
  <si>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</si>
  <si>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</si>
  <si>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</si>
  <si>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</si>
  <si>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</si>
  <si>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</si>
  <si>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</si>
  <si>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</si>
  <si>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</si>
  <si>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</si>
  <si>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</si>
  <si>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</si>
  <si>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</si>
  <si>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</si>
  <si>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</si>
  <si>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</si>
  <si>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</si>
  <si>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</si>
  <si>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</si>
  <si>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</si>
  <si>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</si>
  <si>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</si>
  <si>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</si>
  <si>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</si>
  <si>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</si>
  <si>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</si>
  <si>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</si>
  <si>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</si>
  <si>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</si>
  <si>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</si>
  <si>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</si>
  <si>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</si>
  <si>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</si>
  <si>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</si>
  <si>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</si>
  <si>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</si>
  <si>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</si>
  <si>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</si>
  <si>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</si>
  <si>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</si>
  <si>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</si>
  <si>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</si>
  <si>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</si>
  <si>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</si>
  <si>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</si>
  <si>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</si>
  <si>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</si>
  <si>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</si>
  <si>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</si>
  <si>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</si>
  <si>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</si>
  <si>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</si>
  <si>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</si>
  <si>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</si>
  <si>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</si>
  <si>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</si>
  <si>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</si>
  <si>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</si>
  <si>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</si>
  <si>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</si>
  <si>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</si>
  <si>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</si>
  <si>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</si>
  <si>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</si>
  <si>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</si>
  <si>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</si>
  <si>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</si>
  <si>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</si>
  <si>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</si>
  <si>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</si>
  <si>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</si>
  <si>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</si>
  <si>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</si>
  <si>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</si>
  <si>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</si>
  <si>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</si>
  <si>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</si>
  <si>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</si>
  <si>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</si>
  <si>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</si>
  <si>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</si>
  <si>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</si>
  <si>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</si>
  <si>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</si>
  <si>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</si>
  <si>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</si>
  <si>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</si>
  <si>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</si>
  <si>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</si>
  <si>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</si>
  <si>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</si>
  <si>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</si>
  <si>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</si>
  <si>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</si>
  <si>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</si>
  <si>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</si>
  <si>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</si>
  <si>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</si>
  <si>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</si>
  <si>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</si>
  <si>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</si>
  <si>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</si>
  <si>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</si>
  <si>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</si>
  <si>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</si>
  <si>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</si>
  <si>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</si>
  <si>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</si>
  <si>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</si>
  <si>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</si>
  <si>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</si>
  <si>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</si>
  <si>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</si>
  <si>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</si>
  <si>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</si>
  <si>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</si>
  <si>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</si>
  <si>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</si>
  <si>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</si>
  <si>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</si>
  <si>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</si>
  <si>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</si>
  <si>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</si>
  <si>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</si>
  <si>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</si>
  <si>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</si>
  <si>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</si>
  <si>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</si>
  <si>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</si>
  <si>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</si>
  <si>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</si>
  <si>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</si>
  <si>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</si>
  <si>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</si>
  <si>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</si>
  <si>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</si>
  <si>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</si>
  <si>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</si>
  <si>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</si>
  <si>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</si>
  <si>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</si>
  <si>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</si>
  <si>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</si>
  <si>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</si>
  <si>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</si>
  <si>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</si>
  <si>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</si>
  <si>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</si>
  <si>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</si>
  <si>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</si>
  <si>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</si>
  <si>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</si>
  <si>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</si>
  <si>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</si>
  <si>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</si>
  <si>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</si>
  <si>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</si>
  <si>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</si>
  <si>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</si>
  <si>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</si>
  <si>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</si>
  <si>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</si>
  <si>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</si>
  <si>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</si>
  <si>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</si>
  <si>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</si>
  <si>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</si>
  <si>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</si>
  <si>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</si>
  <si>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</si>
  <si>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</si>
  <si>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</si>
  <si>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</si>
  <si>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</si>
  <si>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</si>
  <si>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</si>
  <si>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</si>
  <si>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</si>
  <si>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</si>
  <si>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</si>
  <si>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</si>
  <si>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</si>
  <si>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</si>
  <si>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</si>
  <si>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</si>
  <si>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</si>
  <si>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</si>
  <si>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</si>
  <si>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</si>
  <si>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</si>
  <si>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</si>
  <si>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</si>
  <si>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</si>
  <si>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</si>
  <si>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</si>
  <si>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</si>
  <si>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</si>
  <si>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</si>
  <si>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</si>
  <si>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</si>
  <si>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</si>
  <si>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</si>
  <si>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</si>
  <si>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</si>
  <si>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</si>
  <si>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</si>
  <si>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</si>
  <si>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</si>
  <si>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</si>
  <si>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</si>
  <si>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</si>
  <si>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</si>
  <si>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</si>
  <si>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</si>
  <si>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</si>
  <si>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</si>
  <si>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</si>
  <si>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</si>
  <si>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</si>
  <si>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</si>
  <si>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</si>
  <si>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</si>
  <si>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</si>
  <si>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</si>
  <si>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</si>
  <si>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</si>
  <si>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</si>
  <si>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</si>
  <si>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</si>
  <si>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</si>
  <si>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</si>
  <si>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</si>
  <si>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</si>
  <si>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</si>
  <si>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</si>
  <si>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</si>
  <si>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</si>
  <si>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</si>
  <si>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</si>
  <si>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</si>
  <si>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</si>
  <si>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</si>
  <si>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</si>
  <si>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</si>
  <si>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</si>
  <si>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</si>
  <si>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</si>
  <si>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</si>
  <si>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</si>
  <si>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</si>
  <si>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</si>
  <si>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</si>
  <si>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</si>
  <si>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</si>
  <si>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</si>
  <si>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</si>
  <si>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</si>
  <si>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</si>
  <si>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</si>
  <si>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</si>
  <si>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</si>
  <si>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</si>
  <si>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</si>
  <si>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</si>
  <si>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</si>
  <si>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</si>
  <si>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</si>
  <si>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</si>
  <si>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</si>
  <si>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</si>
  <si>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</si>
  <si>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</si>
  <si>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</si>
  <si>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</si>
  <si>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</si>
  <si>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</si>
  <si>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</si>
  <si>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</si>
  <si>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</si>
  <si>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</si>
  <si>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</si>
  <si>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</si>
  <si>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</si>
  <si>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</si>
  <si>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</si>
  <si>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</si>
  <si>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</si>
  <si>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</si>
  <si>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</si>
  <si>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</si>
  <si>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</si>
  <si>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</si>
  <si>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</si>
  <si>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</si>
  <si>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</si>
  <si>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</si>
  <si>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</si>
  <si>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</si>
  <si>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</si>
  <si>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</si>
  <si>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</si>
  <si>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</si>
  <si>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</si>
  <si>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</si>
  <si>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</si>
  <si>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</si>
  <si>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</si>
  <si>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</si>
  <si>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</si>
  <si>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</si>
  <si>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</si>
  <si>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</si>
  <si>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</si>
  <si>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</si>
  <si>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</si>
  <si>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</si>
  <si>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</si>
  <si>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</si>
  <si>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</si>
  <si>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</si>
  <si>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</si>
  <si>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</si>
  <si>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</si>
  <si>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</si>
  <si>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</si>
  <si>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</si>
  <si>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</si>
  <si>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</si>
  <si>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</si>
  <si>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</si>
  <si>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</si>
  <si>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</si>
  <si>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</si>
  <si>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</si>
  <si>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</si>
  <si>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</si>
  <si>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</si>
  <si>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</si>
  <si>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</si>
  <si>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</si>
  <si>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</si>
  <si>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</si>
  <si>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</si>
  <si>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</si>
  <si>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</si>
  <si>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</si>
  <si>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</si>
  <si>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</si>
  <si>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</si>
  <si>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</si>
  <si>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</si>
  <si>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</si>
  <si>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</si>
  <si>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</si>
  <si>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</si>
  <si>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</si>
  <si>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</si>
  <si>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</si>
  <si>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</si>
  <si>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</si>
  <si>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</si>
  <si>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</si>
  <si>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</si>
  <si>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</si>
  <si>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</si>
  <si>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</si>
  <si>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</si>
  <si>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</si>
  <si>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</si>
  <si>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</si>
  <si>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</si>
  <si>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</si>
  <si>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</si>
  <si>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</si>
  <si>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</si>
  <si>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</si>
  <si>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</si>
  <si>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</si>
  <si>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</si>
  <si>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</si>
  <si>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</si>
  <si>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</si>
  <si>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</si>
  <si>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</si>
  <si>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</si>
  <si>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</si>
  <si>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</si>
  <si>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</si>
  <si>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</si>
  <si>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</si>
  <si>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</si>
  <si>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</si>
  <si>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</si>
  <si>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</si>
  <si>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</si>
  <si>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</si>
  <si>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</si>
  <si>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</si>
  <si>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</si>
  <si>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</si>
  <si>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</si>
  <si>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</si>
  <si>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</si>
  <si>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</si>
  <si>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</si>
  <si>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</si>
  <si>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</si>
  <si>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</si>
  <si>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</si>
  <si>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</si>
  <si>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</si>
  <si>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</si>
  <si>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</si>
  <si>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</si>
  <si>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</si>
  <si>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</si>
  <si>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</si>
  <si>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</si>
  <si>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</si>
  <si>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</si>
  <si>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</si>
  <si>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</si>
  <si>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</si>
  <si>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</si>
  <si>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</si>
  <si>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</si>
  <si>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</si>
  <si>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</si>
  <si>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</si>
  <si>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</si>
  <si>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</si>
  <si>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</si>
  <si>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</si>
  <si>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</si>
  <si>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</si>
  <si>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</si>
  <si>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</si>
  <si>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</si>
  <si>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</si>
  <si>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</si>
  <si>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</si>
  <si>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</si>
  <si>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</si>
  <si>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</si>
  <si>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</si>
  <si>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</si>
  <si>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</si>
  <si>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</si>
  <si>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</si>
  <si>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</si>
  <si>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</si>
  <si>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</si>
  <si>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</si>
  <si>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</si>
  <si>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</si>
  <si>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</si>
  <si>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</si>
  <si>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</si>
  <si>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</si>
  <si>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</si>
  <si>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</si>
  <si>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</si>
  <si>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</si>
  <si>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</si>
  <si>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</si>
  <si>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</si>
  <si>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</si>
  <si>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</si>
  <si>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</si>
  <si>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</si>
  <si>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</si>
  <si>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</si>
  <si>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</si>
  <si>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</si>
  <si>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</si>
  <si>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</si>
  <si>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</si>
  <si>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</si>
  <si>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</si>
  <si>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</si>
  <si>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</si>
  <si>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</si>
  <si>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</si>
  <si>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</si>
  <si>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</si>
  <si>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</si>
  <si>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</si>
  <si>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</si>
  <si>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</si>
  <si>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</si>
  <si>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</si>
  <si>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</si>
  <si>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</si>
  <si>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</si>
  <si>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</si>
  <si>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</si>
  <si>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</si>
  <si>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</si>
  <si>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</si>
  <si>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</si>
  <si>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</si>
  <si>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</si>
  <si>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</si>
  <si>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</si>
  <si>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</si>
  <si>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</si>
  <si>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</si>
  <si>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</si>
  <si>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</si>
  <si>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</si>
  <si>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</si>
  <si>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</si>
  <si>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</si>
  <si>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</si>
  <si>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</si>
  <si>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</si>
  <si>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</si>
  <si>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</si>
  <si>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</si>
  <si>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</si>
  <si>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</si>
  <si>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</si>
  <si>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</si>
  <si>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</si>
  <si>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</si>
  <si>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</si>
  <si>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</si>
  <si>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</si>
  <si>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</si>
  <si>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</si>
  <si>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</si>
  <si>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</si>
  <si>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</si>
  <si>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</si>
  <si>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</si>
  <si>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</si>
  <si>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</si>
  <si>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</si>
  <si>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</si>
  <si>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</si>
  <si>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</si>
  <si>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</si>
  <si>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</si>
  <si>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</si>
  <si>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</si>
  <si>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</si>
  <si>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</si>
  <si>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</si>
  <si>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</si>
  <si>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</si>
  <si>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</si>
  <si>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</si>
  <si>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</si>
  <si>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</si>
  <si>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</si>
  <si>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</si>
  <si>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</si>
  <si>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</si>
  <si>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</si>
  <si>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</si>
  <si>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</si>
  <si>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</si>
  <si>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</si>
  <si>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</si>
  <si>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</si>
  <si>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</si>
  <si>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</si>
  <si>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</si>
  <si>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</si>
  <si>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</si>
  <si>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</si>
  <si>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</si>
  <si>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</si>
  <si>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</si>
  <si>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</si>
  <si>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</si>
  <si>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</si>
  <si>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</si>
  <si>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</si>
  <si>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</si>
  <si>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</si>
  <si>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</si>
  <si>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</si>
  <si>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</si>
  <si>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</si>
  <si>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</si>
  <si>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</si>
  <si>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</si>
  <si>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</si>
  <si>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</si>
  <si>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</si>
  <si>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</si>
  <si>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</si>
  <si>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</si>
  <si>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</si>
  <si>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</si>
  <si>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</si>
  <si>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</si>
  <si>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</si>
  <si>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</si>
  <si>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</si>
  <si>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</si>
  <si>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</si>
  <si>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</si>
  <si>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</si>
  <si>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</si>
  <si>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</si>
  <si>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</si>
  <si>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</si>
  <si>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</si>
  <si>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</si>
  <si>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</si>
  <si>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</si>
  <si>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</si>
  <si>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</si>
  <si>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</si>
  <si>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</si>
  <si>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</si>
  <si>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</si>
  <si>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</si>
  <si>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</si>
  <si>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</si>
  <si>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</si>
  <si>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</si>
  <si>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</si>
  <si>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</si>
  <si>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</si>
  <si>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</si>
  <si>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</si>
  <si>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</si>
  <si>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</si>
  <si>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</si>
  <si>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</si>
  <si>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</si>
  <si>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</si>
  <si>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</si>
  <si>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</si>
  <si>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</si>
  <si>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</si>
  <si>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</si>
  <si>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</si>
  <si>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</si>
  <si>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</si>
  <si>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</si>
  <si>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</si>
  <si>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</si>
  <si>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</si>
  <si>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</si>
  <si>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</si>
  <si>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</si>
  <si>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</si>
  <si>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</si>
  <si>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</si>
  <si>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</si>
  <si>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</si>
  <si>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</si>
  <si>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</si>
  <si>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</si>
  <si>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</si>
  <si>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</si>
  <si>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</si>
  <si>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</si>
  <si>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</si>
  <si>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</si>
  <si>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</si>
  <si>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</si>
  <si>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</si>
  <si>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</si>
  <si>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</si>
  <si>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</si>
  <si>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</si>
  <si>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</si>
  <si>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</si>
  <si>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</si>
  <si>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</si>
  <si>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</si>
  <si>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</si>
  <si>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</si>
  <si>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</si>
  <si>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</si>
  <si>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</si>
  <si>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</si>
  <si>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</si>
  <si>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</si>
  <si>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</si>
  <si>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</si>
  <si>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</si>
  <si>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</si>
  <si>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</si>
  <si>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</si>
  <si>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</si>
  <si>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</si>
  <si>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</si>
  <si>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</si>
  <si>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</si>
  <si>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</si>
  <si>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</si>
  <si>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</si>
  <si>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</si>
  <si>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</si>
  <si>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</si>
  <si>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</si>
  <si>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</si>
  <si>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</si>
  <si>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</si>
  <si>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</si>
  <si>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</si>
  <si>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</si>
  <si>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</si>
  <si>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</si>
  <si>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</si>
  <si>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</si>
  <si>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</si>
  <si>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</si>
  <si>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</si>
  <si>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</si>
  <si>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</si>
  <si>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</si>
  <si>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</si>
  <si>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</si>
  <si>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</si>
  <si>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</si>
  <si>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</si>
  <si>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</si>
  <si>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</si>
  <si>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</si>
  <si>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</si>
  <si>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</si>
  <si>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</si>
  <si>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</si>
  <si>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</si>
  <si>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</si>
  <si>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</si>
  <si>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</si>
  <si>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</si>
  <si>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</si>
  <si>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</si>
  <si>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</si>
  <si>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</si>
  <si>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</si>
  <si>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</si>
  <si>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</si>
  <si>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</si>
  <si>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</si>
  <si>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</si>
  <si>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</si>
  <si>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</si>
  <si>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</si>
  <si>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</si>
  <si>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</si>
  <si>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</si>
  <si>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</si>
  <si>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</si>
  <si>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</si>
  <si>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</si>
  <si>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</si>
  <si>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</si>
  <si>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</si>
  <si>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</si>
  <si>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</si>
  <si>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</si>
  <si>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</si>
  <si>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</si>
  <si>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</si>
  <si>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</si>
  <si>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</si>
  <si>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</si>
  <si>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</si>
  <si>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</si>
  <si>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</si>
  <si>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</si>
  <si>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</si>
  <si>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</si>
  <si>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</si>
  <si>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</si>
  <si>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</si>
  <si>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</si>
  <si>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</si>
  <si>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</si>
  <si>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</si>
  <si>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</si>
  <si>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</si>
  <si>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</si>
  <si>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</si>
  <si>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</si>
  <si>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</si>
  <si>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</si>
  <si>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</si>
  <si>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</si>
  <si>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</si>
  <si>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</si>
  <si>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</si>
  <si>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</si>
  <si>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</si>
  <si>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</si>
  <si>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</si>
  <si>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</si>
  <si>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</si>
  <si>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</si>
  <si>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</si>
  <si>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</si>
  <si>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</si>
  <si>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</si>
  <si>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</si>
  <si>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</si>
  <si>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</si>
  <si>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</si>
  <si>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</si>
  <si>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</si>
  <si>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</si>
  <si>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</si>
  <si>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</si>
  <si>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</si>
  <si>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</si>
  <si>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</si>
  <si>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</si>
  <si>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</si>
  <si>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</si>
  <si>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</si>
  <si>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</si>
  <si>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</si>
  <si>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</si>
  <si>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</si>
  <si>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</si>
  <si>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</si>
  <si>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</si>
  <si>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</si>
  <si>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</si>
  <si>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</si>
  <si>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</si>
  <si>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</si>
  <si>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</si>
  <si>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</si>
  <si>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</si>
  <si>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</si>
  <si>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</si>
  <si>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</si>
  <si>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</si>
  <si>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</si>
  <si>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</si>
  <si>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</si>
  <si>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</si>
  <si>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</si>
  <si>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</si>
  <si>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</si>
  <si>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</si>
  <si>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</si>
  <si>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</si>
  <si>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</si>
  <si>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</si>
  <si>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</si>
  <si>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</si>
  <si>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</si>
  <si>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</si>
  <si>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</si>
  <si>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</si>
  <si>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</si>
  <si>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</si>
  <si>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</si>
  <si>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</si>
  <si>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</si>
  <si>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</si>
  <si>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</si>
  <si>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</si>
  <si>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</si>
  <si>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</si>
  <si>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</si>
  <si>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</si>
  <si>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</si>
  <si>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</si>
  <si>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</si>
  <si>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</si>
  <si>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</si>
  <si>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</si>
  <si>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</si>
  <si>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</si>
  <si>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</si>
  <si>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</si>
  <si>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</si>
  <si>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</si>
  <si>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</si>
  <si>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</si>
  <si>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</si>
  <si>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</si>
  <si>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</si>
  <si>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</si>
  <si>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</si>
  <si>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</si>
  <si>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</si>
  <si>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</si>
  <si>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</si>
  <si>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</si>
  <si>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</si>
  <si>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</si>
  <si>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</si>
  <si>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</si>
  <si>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</si>
  <si>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</si>
  <si>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</si>
  <si>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</si>
  <si>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</si>
  <si>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</si>
  <si>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</si>
  <si>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</si>
  <si>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</si>
  <si>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</si>
  <si>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</si>
  <si>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</si>
  <si>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</si>
  <si>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</si>
  <si>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</si>
  <si>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</si>
  <si>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</si>
  <si>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</si>
  <si>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</si>
  <si>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</si>
  <si>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</si>
  <si>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</si>
  <si>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</si>
  <si>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</si>
  <si>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</si>
  <si>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</si>
  <si>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</si>
  <si>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</si>
  <si>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</si>
  <si>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</si>
  <si>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</si>
  <si>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</si>
  <si>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</si>
  <si>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</si>
  <si>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</si>
  <si>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</si>
  <si>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</si>
  <si>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</si>
  <si>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</si>
  <si>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</si>
  <si>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</si>
  <si>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</si>
  <si>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</si>
  <si>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</si>
  <si>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</si>
  <si>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</si>
  <si>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</si>
  <si>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</si>
  <si>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</si>
  <si>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</si>
  <si>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</si>
  <si>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</si>
  <si>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</si>
  <si>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</si>
  <si>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</si>
  <si>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</si>
  <si>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</si>
  <si>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</si>
  <si>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</si>
  <si>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</si>
  <si>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</si>
  <si>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</si>
  <si>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</si>
  <si>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</si>
  <si>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</si>
  <si>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</si>
  <si>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</si>
  <si>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</si>
  <si>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</si>
  <si>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</si>
  <si>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</si>
  <si>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</si>
  <si>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</si>
  <si>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</si>
  <si>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</si>
  <si>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</si>
  <si>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</si>
  <si>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</si>
  <si>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</si>
  <si>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</si>
  <si>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</si>
  <si>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</si>
  <si>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</si>
  <si>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</si>
  <si>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</si>
  <si>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</si>
  <si>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</si>
  <si>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</si>
  <si>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</si>
  <si>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</si>
  <si>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</si>
  <si>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</si>
  <si>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</si>
  <si>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</si>
  <si>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</si>
  <si>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</si>
  <si>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</si>
  <si>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</si>
  <si>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</si>
  <si>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</si>
  <si>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</si>
  <si>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</si>
  <si>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</si>
  <si>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</si>
  <si>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</si>
  <si>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</si>
  <si>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</si>
  <si>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</si>
  <si>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</si>
  <si>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</si>
  <si>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</si>
  <si>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</si>
  <si>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</si>
  <si>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</si>
  <si>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</si>
  <si>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</si>
  <si>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</si>
  <si>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</si>
  <si>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</si>
  <si>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</si>
  <si>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</si>
  <si>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</si>
  <si>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</si>
  <si>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</si>
  <si>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</si>
  <si>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</si>
  <si>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</si>
  <si>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</si>
  <si>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</si>
  <si>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</si>
  <si>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</si>
  <si>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</si>
  <si>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</si>
  <si>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</si>
  <si>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</si>
  <si>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</si>
  <si>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</si>
  <si>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</si>
  <si>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</si>
  <si>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</si>
  <si>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</si>
  <si>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</si>
  <si>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</si>
  <si>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</si>
  <si>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</si>
  <si>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</si>
  <si>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</si>
  <si>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</si>
  <si>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</si>
  <si>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</si>
  <si>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</si>
  <si>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</si>
  <si>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</si>
  <si>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</si>
  <si>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</si>
  <si>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</si>
  <si>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</si>
  <si>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</si>
  <si>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</si>
  <si>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</si>
  <si>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</si>
  <si>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</si>
  <si>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</si>
  <si>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</si>
  <si>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</si>
  <si>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</si>
  <si>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</si>
  <si>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</si>
  <si>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</si>
  <si>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</si>
  <si>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</si>
  <si>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</si>
  <si>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</si>
  <si>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</si>
  <si>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</si>
  <si>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</si>
  <si>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</si>
  <si>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</si>
  <si>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</si>
  <si>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</si>
  <si>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</si>
  <si>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</si>
  <si>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</si>
  <si>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</si>
  <si>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</si>
  <si>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</si>
  <si>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</si>
  <si>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</si>
  <si>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</si>
  <si>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</si>
  <si>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</si>
  <si>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</si>
  <si>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</si>
  <si>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</si>
  <si>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</si>
  <si>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</si>
  <si>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</si>
  <si>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</si>
  <si>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</si>
  <si>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</si>
  <si>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</si>
  <si>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</si>
  <si>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</si>
  <si>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</si>
  <si>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</si>
  <si>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</si>
  <si>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</si>
  <si>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</si>
  <si>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</si>
  <si>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</si>
  <si>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</si>
  <si>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</si>
  <si>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</si>
  <si>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</si>
  <si>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</si>
  <si>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</si>
  <si>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</si>
  <si>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</si>
  <si>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</si>
  <si>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</si>
  <si>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</si>
  <si>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</si>
  <si>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</si>
  <si>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</si>
  <si>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</si>
  <si>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</si>
  <si>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</si>
  <si>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</si>
  <si>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</si>
  <si>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</si>
  <si>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</si>
  <si>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</si>
  <si>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</si>
  <si>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</si>
  <si>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</si>
  <si>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</si>
  <si>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</si>
  <si>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</si>
  <si>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</si>
  <si>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</si>
  <si>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</si>
  <si>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</si>
  <si>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</si>
  <si>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</si>
  <si>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</si>
  <si>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</si>
  <si>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</si>
  <si>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</si>
  <si>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</si>
  <si>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</si>
  <si>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</si>
  <si>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</si>
  <si>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</si>
  <si>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</si>
  <si>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</si>
  <si>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</si>
  <si>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</si>
  <si>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</si>
  <si>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</si>
  <si>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</si>
  <si>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</si>
  <si>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</si>
  <si>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</si>
  <si>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</si>
  <si>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</si>
  <si>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</si>
  <si>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</si>
  <si>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</si>
  <si>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</si>
  <si>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</si>
  <si>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</si>
  <si>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</si>
  <si>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</si>
  <si>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</si>
  <si>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</si>
  <si>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</si>
  <si>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</si>
  <si>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</si>
  <si>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</si>
  <si>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</si>
  <si>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</si>
  <si>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</si>
  <si>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</si>
  <si>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</si>
  <si>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</si>
  <si>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</si>
  <si>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</si>
  <si>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</si>
  <si>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</si>
  <si>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</si>
  <si>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</si>
  <si>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</si>
  <si>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</si>
  <si>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</si>
  <si>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</si>
  <si>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</si>
  <si>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</si>
  <si>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</si>
  <si>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</si>
  <si>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</si>
  <si>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</si>
  <si>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</si>
  <si>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</si>
  <si>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</si>
  <si>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</si>
  <si>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</si>
  <si>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</si>
  <si>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</si>
  <si>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</si>
  <si>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</si>
  <si>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</si>
  <si>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</si>
  <si>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</si>
  <si>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</si>
  <si>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</si>
  <si>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</si>
  <si>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</si>
  <si>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</si>
  <si>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</si>
  <si>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</si>
  <si>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</si>
  <si>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</si>
  <si>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</si>
  <si>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</si>
  <si>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</si>
  <si>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</si>
  <si>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</si>
  <si>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</si>
  <si>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</si>
  <si>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</si>
  <si>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</si>
  <si>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</si>
  <si>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</si>
  <si>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</si>
  <si>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</si>
  <si>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</si>
  <si>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</si>
  <si>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</si>
  <si>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</si>
  <si>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</si>
  <si>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</si>
  <si>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</si>
  <si>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</si>
  <si>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</si>
  <si>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</si>
  <si>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</si>
  <si>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</si>
  <si>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</si>
  <si>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</si>
  <si>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</si>
  <si>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</si>
  <si>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</si>
  <si>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</si>
  <si>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</si>
  <si>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</si>
  <si>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</si>
  <si>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</si>
  <si>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</si>
  <si>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</si>
  <si>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</si>
  <si>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</si>
  <si>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</si>
  <si>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</si>
  <si>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</si>
  <si>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</si>
  <si>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</si>
  <si>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</si>
  <si>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</si>
  <si>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</si>
  <si>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</si>
  <si>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</si>
  <si>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</si>
  <si>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</si>
  <si>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</si>
  <si>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</si>
  <si>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</si>
  <si>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</si>
  <si>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</si>
  <si>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</si>
  <si>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</si>
  <si>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</si>
  <si>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</si>
  <si>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</si>
  <si>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</si>
  <si>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</si>
  <si>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</si>
  <si>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</si>
  <si>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</si>
  <si>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</si>
  <si>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</si>
  <si>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</si>
  <si>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</si>
  <si>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</si>
  <si>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</si>
  <si>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</si>
  <si>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</si>
  <si>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</si>
  <si>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</si>
  <si>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</si>
  <si>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</si>
  <si>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</si>
  <si>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</si>
  <si>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</si>
  <si>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</si>
  <si>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</si>
  <si>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</si>
  <si>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</si>
  <si>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</si>
  <si>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</si>
  <si>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</si>
  <si>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</si>
  <si>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</si>
  <si>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</si>
  <si>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</si>
  <si>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</si>
  <si>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</si>
  <si>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</si>
  <si>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</si>
  <si>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</si>
  <si>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</si>
  <si>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</si>
  <si>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</si>
  <si>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</si>
  <si>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</si>
  <si>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</si>
  <si>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</si>
  <si>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</si>
  <si>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</si>
  <si>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</si>
  <si>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</si>
  <si>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</si>
  <si>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</si>
  <si>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</si>
  <si>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</si>
  <si>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</si>
  <si>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</si>
  <si>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</si>
  <si>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</si>
  <si>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</si>
  <si>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</si>
  <si>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</si>
  <si>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</si>
  <si>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</si>
  <si>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</si>
  <si>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</si>
  <si>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</si>
  <si>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</si>
  <si>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</si>
  <si>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</si>
  <si>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</si>
  <si>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</si>
  <si>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</si>
  <si>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</si>
  <si>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</si>
  <si>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</si>
  <si>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</si>
  <si>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</si>
  <si>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</si>
  <si>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</si>
  <si>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</si>
  <si>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</si>
  <si>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</si>
  <si>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</si>
  <si>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</si>
  <si>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</si>
  <si>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</si>
  <si>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</si>
  <si>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</si>
  <si>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</si>
  <si>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</si>
  <si>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</si>
  <si>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</si>
  <si>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</si>
  <si>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</si>
  <si>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</si>
  <si>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</si>
  <si>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</si>
  <si>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</si>
  <si>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</si>
  <si>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</si>
  <si>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</si>
  <si>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</si>
  <si>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</si>
  <si>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</si>
  <si>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</si>
  <si>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</si>
  <si>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</si>
  <si>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</si>
  <si>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</si>
  <si>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</si>
  <si>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</si>
  <si>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</si>
  <si>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</si>
  <si>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</si>
  <si>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</si>
  <si>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</si>
  <si>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</si>
  <si>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</si>
  <si>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</si>
  <si>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</si>
  <si>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</si>
  <si>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</si>
  <si>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</si>
  <si>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</si>
  <si>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</si>
  <si>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</si>
  <si>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</si>
  <si>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</si>
  <si>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</si>
  <si>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</si>
  <si>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</si>
  <si>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</si>
  <si>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</si>
  <si>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</si>
  <si>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</si>
  <si>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</si>
  <si>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</si>
  <si>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</si>
  <si>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</si>
  <si>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</si>
  <si>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</si>
  <si>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</si>
  <si>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</si>
  <si>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</si>
  <si>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</si>
  <si>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</si>
  <si>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</si>
  <si>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</si>
  <si>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</si>
  <si>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</si>
  <si>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</si>
  <si>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</si>
  <si>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</si>
  <si>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</si>
  <si>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</si>
  <si>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</si>
  <si>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</si>
  <si>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</si>
  <si>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</si>
  <si>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</si>
  <si>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</si>
  <si>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</si>
  <si>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</si>
  <si>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</si>
  <si>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</si>
  <si>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</si>
  <si>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</si>
  <si>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</si>
  <si>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</si>
  <si>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</si>
  <si>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</si>
  <si>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</si>
  <si>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</si>
  <si>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</si>
  <si>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</si>
  <si>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</si>
  <si>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</si>
  <si>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</si>
  <si>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</si>
  <si>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</si>
  <si>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</si>
  <si>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</si>
  <si>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</si>
  <si>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</si>
  <si>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</si>
  <si>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</si>
  <si>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</si>
  <si>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</si>
  <si>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</si>
  <si>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</si>
  <si>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</si>
  <si>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</si>
  <si>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</si>
  <si>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</si>
  <si>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</si>
  <si>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</si>
  <si>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</si>
  <si>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</si>
  <si>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</si>
  <si>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</si>
  <si>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</si>
  <si>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</si>
  <si>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</si>
  <si>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</si>
  <si>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</si>
  <si>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</si>
  <si>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</si>
  <si>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</si>
  <si>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</si>
  <si>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</si>
  <si>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</si>
  <si>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</si>
  <si>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</si>
  <si>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</si>
  <si>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</si>
  <si>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</si>
  <si>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</si>
  <si>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</si>
  <si>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</si>
  <si>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</si>
  <si>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</si>
  <si>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</si>
  <si>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</si>
  <si>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</si>
  <si>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</si>
  <si>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</si>
  <si>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</si>
  <si>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</si>
  <si>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</si>
  <si>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</si>
  <si>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</si>
  <si>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</si>
  <si>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</si>
  <si>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</si>
  <si>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</si>
  <si>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</si>
  <si>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</si>
  <si>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</si>
  <si>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</si>
  <si>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</si>
  <si>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</si>
  <si>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</si>
  <si>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</si>
  <si>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</si>
  <si>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</si>
  <si>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</si>
  <si>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</si>
  <si>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</si>
  <si>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</si>
  <si>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</si>
  <si>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</si>
  <si>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</si>
  <si>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</si>
  <si>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</si>
  <si>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</si>
  <si>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</si>
  <si>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</si>
  <si>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</si>
  <si>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</si>
  <si>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</si>
  <si>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</si>
  <si>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</si>
  <si>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</si>
  <si>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</si>
  <si>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</si>
  <si>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</si>
  <si>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</si>
  <si>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</si>
  <si>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</si>
  <si>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</si>
  <si>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</si>
  <si>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</si>
  <si>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</si>
  <si>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</si>
  <si>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</si>
  <si>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</si>
  <si>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</si>
  <si>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</si>
  <si>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</si>
  <si>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</si>
  <si>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</si>
  <si>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</si>
  <si>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</si>
  <si>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</si>
  <si>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</si>
  <si>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</si>
  <si>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</si>
  <si>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</si>
  <si>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</si>
  <si>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</si>
  <si>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</si>
  <si>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</si>
  <si>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</si>
  <si>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</si>
  <si>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</si>
  <si>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</si>
  <si>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</si>
  <si>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</si>
  <si>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</si>
  <si>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</si>
  <si>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</si>
  <si>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</si>
  <si>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</si>
  <si>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</si>
  <si>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</si>
  <si>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</si>
  <si>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</si>
  <si>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</si>
  <si>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</si>
  <si>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</si>
  <si>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</si>
  <si>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</si>
  <si>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</si>
  <si>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</si>
  <si>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</si>
  <si>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</si>
  <si>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</si>
  <si>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</si>
  <si>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</si>
  <si>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</si>
  <si>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</si>
  <si>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</si>
  <si>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</si>
  <si>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</si>
  <si>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</si>
  <si>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</si>
  <si>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</si>
  <si>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</si>
  <si>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</si>
  <si>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</si>
  <si>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</si>
  <si>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</si>
  <si>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</si>
  <si>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</si>
  <si>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</si>
  <si>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</si>
  <si>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</si>
  <si>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</si>
  <si>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</si>
  <si>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</si>
  <si>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</si>
  <si>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</si>
  <si>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</si>
  <si>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</si>
  <si>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</si>
  <si>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</si>
  <si>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</si>
  <si>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</si>
  <si>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</si>
  <si>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</si>
  <si>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</si>
  <si>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</si>
  <si>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</si>
  <si>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</si>
  <si>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</si>
  <si>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</si>
  <si>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</si>
  <si>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</si>
  <si>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</si>
  <si>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</si>
  <si>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</si>
  <si>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</si>
  <si>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</si>
  <si>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</si>
  <si>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</si>
  <si>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</si>
  <si>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</si>
  <si>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</si>
  <si>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</si>
  <si>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</si>
  <si>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</si>
  <si>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</si>
  <si>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</si>
  <si>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</si>
  <si>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</si>
  <si>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</si>
  <si>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</si>
  <si>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</si>
  <si>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</si>
  <si>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</si>
  <si>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</si>
  <si>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</si>
  <si>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</si>
  <si>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</si>
  <si>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</si>
  <si>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</si>
  <si>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</si>
  <si>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</si>
  <si>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</si>
  <si>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</si>
  <si>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</si>
  <si>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</si>
  <si>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</si>
  <si>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</si>
  <si>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</si>
  <si>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</si>
  <si>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</si>
  <si>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</si>
  <si>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</si>
  <si>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</si>
  <si>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</si>
  <si>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</si>
  <si>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</si>
  <si>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</si>
  <si>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</si>
  <si>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</si>
  <si>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</si>
  <si>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</si>
  <si>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</si>
  <si>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</si>
  <si>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</si>
  <si>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</si>
  <si>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</si>
  <si>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</si>
  <si>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</si>
  <si>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</si>
  <si>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</si>
  <si>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</si>
  <si>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</si>
  <si>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</si>
  <si>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</si>
  <si>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</si>
  <si>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</si>
  <si>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</si>
  <si>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</si>
  <si>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</si>
  <si>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</si>
  <si>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</si>
  <si>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</si>
  <si>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</si>
  <si>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</si>
  <si>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</si>
  <si>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</si>
  <si>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</si>
  <si>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</si>
  <si>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</si>
  <si>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</si>
  <si>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</si>
  <si>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</si>
  <si>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</si>
  <si>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</si>
  <si>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</si>
  <si>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</si>
  <si>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</si>
  <si>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</si>
  <si>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</si>
  <si>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</si>
  <si>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</si>
  <si>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</si>
  <si>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</si>
  <si>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</si>
  <si>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</si>
  <si>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</si>
  <si>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</si>
  <si>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</si>
  <si>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</si>
  <si>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</si>
  <si>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</si>
  <si>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</si>
  <si>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</si>
  <si>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</si>
  <si>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</si>
  <si>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</si>
  <si>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</si>
  <si>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</si>
  <si>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</si>
  <si>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</si>
  <si>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</si>
  <si>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</si>
  <si>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</si>
  <si>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</si>
  <si>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</si>
  <si>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</si>
  <si>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</si>
  <si>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</si>
  <si>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</si>
  <si>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</si>
  <si>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</si>
  <si>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</si>
  <si>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</si>
  <si>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</si>
  <si>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</si>
  <si>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</si>
  <si>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</si>
  <si>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</si>
  <si>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</si>
  <si>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</si>
  <si>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</si>
  <si>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</si>
  <si>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</si>
  <si>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</si>
  <si>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</si>
  <si>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</si>
  <si>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</si>
  <si>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</si>
  <si>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</si>
  <si>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</si>
  <si>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</si>
  <si>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</si>
  <si>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</si>
  <si>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</si>
  <si>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</si>
  <si>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</si>
  <si>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</si>
  <si>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</si>
  <si>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</si>
  <si>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</si>
  <si>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</si>
  <si>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</si>
  <si>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</si>
  <si>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</si>
  <si>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</si>
  <si>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</si>
  <si>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</si>
  <si>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</si>
  <si>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</si>
  <si>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</si>
  <si>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</si>
  <si>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</si>
  <si>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</si>
  <si>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</si>
  <si>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</si>
  <si>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</si>
  <si>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</si>
  <si>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</si>
  <si>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</si>
  <si>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</si>
  <si>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</si>
  <si>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</si>
  <si>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</si>
  <si>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</si>
  <si>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</si>
  <si>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</si>
  <si>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</si>
  <si>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</si>
  <si>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</si>
  <si>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</si>
  <si>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</si>
  <si>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</si>
  <si>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</si>
  <si>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</si>
  <si>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</si>
  <si>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</si>
  <si>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</si>
  <si>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</si>
  <si>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</si>
  <si>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</si>
  <si>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</si>
  <si>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</si>
  <si>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</si>
  <si>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</si>
  <si>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</si>
  <si>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</si>
  <si>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</si>
  <si>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</si>
  <si>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</si>
  <si>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</si>
  <si>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</si>
  <si>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</si>
  <si>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</si>
  <si>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</si>
  <si>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</si>
  <si>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</si>
  <si>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</si>
  <si>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</si>
  <si>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</si>
  <si>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</si>
  <si>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</si>
  <si>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</si>
  <si>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</si>
  <si>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</si>
  <si>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</si>
  <si>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</si>
  <si>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</si>
  <si>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</si>
  <si>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</si>
  <si>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</si>
  <si>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</si>
  <si>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</si>
  <si>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</si>
  <si>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</si>
  <si>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</si>
  <si>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</si>
  <si>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</si>
  <si>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</si>
  <si>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</si>
  <si>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</si>
  <si>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</si>
  <si>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</si>
  <si>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</si>
  <si>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</si>
  <si>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</si>
  <si>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</si>
  <si>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</si>
  <si>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</si>
  <si>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</si>
  <si>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</si>
  <si>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</si>
  <si>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</si>
  <si>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</si>
  <si>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</si>
  <si>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</si>
  <si>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</si>
  <si>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</si>
  <si>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</si>
  <si>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</si>
  <si>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</si>
  <si>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</si>
  <si>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</si>
  <si>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</si>
  <si>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</si>
  <si>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</si>
  <si>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</si>
  <si>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</si>
  <si>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</si>
  <si>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</si>
  <si>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</si>
  <si>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</si>
  <si>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</si>
  <si>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</si>
  <si>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</si>
  <si>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</si>
  <si>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</si>
  <si>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</si>
  <si>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</si>
  <si>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</si>
  <si>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</si>
  <si>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</si>
  <si>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</si>
  <si>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</si>
  <si>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</si>
  <si>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</si>
  <si>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</si>
  <si>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</si>
  <si>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</si>
  <si>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</si>
  <si>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</si>
  <si>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</si>
  <si>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</si>
  <si>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</si>
  <si>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</si>
  <si>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</si>
  <si>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</si>
  <si>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</si>
  <si>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</si>
  <si>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</si>
  <si>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</si>
  <si>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</si>
  <si>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</si>
  <si>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</si>
  <si>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</si>
  <si>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</si>
  <si>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</si>
  <si>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</si>
  <si>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</si>
  <si>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</si>
  <si>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</si>
  <si>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</si>
  <si>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</si>
  <si>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</si>
  <si>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</si>
  <si>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</si>
  <si>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</si>
  <si>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</si>
  <si>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</si>
  <si>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</si>
  <si>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</si>
  <si>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</si>
  <si>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</si>
  <si>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</si>
  <si>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</si>
  <si>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</si>
  <si>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</si>
  <si>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</si>
  <si>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</si>
  <si>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</si>
  <si>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</si>
  <si>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</si>
  <si>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</si>
  <si>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</si>
  <si>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</si>
  <si>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</si>
  <si>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</si>
  <si>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</si>
  <si>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</si>
  <si>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</si>
  <si>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</si>
  <si>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</si>
  <si>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</si>
  <si>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</si>
  <si>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</si>
  <si>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</si>
  <si>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</si>
  <si>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</si>
  <si>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</si>
  <si>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</si>
  <si>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</si>
  <si>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</si>
  <si>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</si>
  <si>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</si>
  <si>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</si>
  <si>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</si>
  <si>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</si>
  <si>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</si>
  <si>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</si>
  <si>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</si>
  <si>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</si>
  <si>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</si>
  <si>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</si>
  <si>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</si>
  <si>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</si>
  <si>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</si>
  <si>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</si>
  <si>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</si>
  <si>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</si>
  <si>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</si>
  <si>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</si>
  <si>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</si>
  <si>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</si>
  <si>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</si>
  <si>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</si>
  <si>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</si>
  <si>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</si>
  <si>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</si>
  <si>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</si>
  <si>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</si>
  <si>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</si>
  <si>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</si>
  <si>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</si>
  <si>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</si>
  <si>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</si>
  <si>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</si>
  <si>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</si>
  <si>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</si>
  <si>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</si>
  <si>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</si>
  <si>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</si>
  <si>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</si>
  <si>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</si>
  <si>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</si>
  <si>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</si>
  <si>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</si>
  <si>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</si>
  <si>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</si>
  <si>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</si>
  <si>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</si>
  <si>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</si>
  <si>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</si>
  <si>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</si>
  <si>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</si>
  <si>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</si>
  <si>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</si>
  <si>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</si>
  <si>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</si>
  <si>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</si>
  <si>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</si>
  <si>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</si>
  <si>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</si>
  <si>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</si>
  <si>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</si>
  <si>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</si>
  <si>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</si>
  <si>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</si>
  <si>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</si>
  <si>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</si>
  <si>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</si>
  <si>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</si>
  <si>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</si>
  <si>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</si>
  <si>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</si>
  <si>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</si>
  <si>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</si>
  <si>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</si>
  <si>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</si>
  <si>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</si>
  <si>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</si>
  <si>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</si>
  <si>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</si>
  <si>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</si>
  <si>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</si>
  <si>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</si>
  <si>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</si>
  <si>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</si>
  <si>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</si>
  <si>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</si>
  <si>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</si>
  <si>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</si>
  <si>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</si>
  <si>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</si>
  <si>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</si>
  <si>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</si>
  <si>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</si>
  <si>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</si>
  <si>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</si>
  <si>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</si>
  <si>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</si>
  <si>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</si>
  <si>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</si>
  <si>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</si>
  <si>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</si>
  <si>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</si>
  <si>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</si>
  <si>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</si>
  <si>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</si>
  <si>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</si>
  <si>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</si>
  <si>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</si>
  <si>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</si>
  <si>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</si>
  <si>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</si>
  <si>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</si>
  <si>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</si>
  <si>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</si>
  <si>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</si>
  <si>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</si>
  <si>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</si>
  <si>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</si>
  <si>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</si>
  <si>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</si>
  <si>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</si>
  <si>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</si>
  <si>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</si>
  <si>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</si>
  <si>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</si>
  <si>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</si>
  <si>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</si>
  <si>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</si>
  <si>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</si>
  <si>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</si>
  <si>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</si>
  <si>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</si>
  <si>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</si>
  <si>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</si>
  <si>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</si>
  <si>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</si>
  <si>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</si>
  <si>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</si>
  <si>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</si>
  <si>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</si>
  <si>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</si>
  <si>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</si>
  <si>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</si>
  <si>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</si>
  <si>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</si>
  <si>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</si>
  <si>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</si>
  <si>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</si>
  <si>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</si>
  <si>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</si>
  <si>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</si>
  <si>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</si>
  <si>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</si>
  <si>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</si>
  <si>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</si>
  <si>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</si>
  <si>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</si>
  <si>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</si>
  <si>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</si>
  <si>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</si>
  <si>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</si>
  <si>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</si>
  <si>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</si>
  <si>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</si>
  <si>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</si>
  <si>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</si>
  <si>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</si>
  <si>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</si>
  <si>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</si>
  <si>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</si>
  <si>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</si>
  <si>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</si>
  <si>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</si>
  <si>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</si>
  <si>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</si>
  <si>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</si>
  <si>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</si>
  <si>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</si>
  <si>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</si>
  <si>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</si>
  <si>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</si>
  <si>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</si>
  <si>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</si>
  <si>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</si>
  <si>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</si>
  <si>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</si>
  <si>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</si>
  <si>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</si>
  <si>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</si>
  <si>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</si>
  <si>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</si>
  <si>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</si>
  <si>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</si>
  <si>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</si>
  <si>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</si>
  <si>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</si>
  <si>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</si>
  <si>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</si>
  <si>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</si>
  <si>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</si>
  <si>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</si>
  <si>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</si>
  <si>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</si>
  <si>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</si>
  <si>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</si>
  <si>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</si>
  <si>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</si>
  <si>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</si>
  <si>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</si>
  <si>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</si>
  <si>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</si>
  <si>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</si>
  <si>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</si>
  <si>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</si>
  <si>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</si>
  <si>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</si>
  <si>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</si>
  <si>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</si>
  <si>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</si>
  <si>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</si>
  <si>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</si>
  <si>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</si>
  <si>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</si>
  <si>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</si>
  <si>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</si>
  <si>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</si>
  <si>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</si>
  <si>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</si>
  <si>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</si>
  <si>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</si>
  <si>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</si>
  <si>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</si>
  <si>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</si>
  <si>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</si>
  <si>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</si>
  <si>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</si>
  <si>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</si>
  <si>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</si>
  <si>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</si>
  <si>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</si>
  <si>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</si>
  <si>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</si>
  <si>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</si>
  <si>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</si>
  <si>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</si>
  <si>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</si>
  <si>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</si>
  <si>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</si>
  <si>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</si>
  <si>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</si>
  <si>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</si>
  <si>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</si>
  <si>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</si>
  <si>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</si>
  <si>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</si>
  <si>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</si>
  <si>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</si>
  <si>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</si>
  <si>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</si>
  <si>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</si>
  <si>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</si>
  <si>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</si>
  <si>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</si>
  <si>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</si>
  <si>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</si>
  <si>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</si>
  <si>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</si>
  <si>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</si>
  <si>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</si>
  <si>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</si>
  <si>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</si>
  <si>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</si>
  <si>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</si>
  <si>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</si>
  <si>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</si>
  <si>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</si>
  <si>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</si>
  <si>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</si>
  <si>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</si>
  <si>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</si>
  <si>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</si>
  <si>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</si>
  <si>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</si>
  <si>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</si>
  <si>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</si>
  <si>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</si>
  <si>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</si>
  <si>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</si>
  <si>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</si>
  <si>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</si>
  <si>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</si>
  <si>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</si>
  <si>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</si>
  <si>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</si>
  <si>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</si>
  <si>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</si>
  <si>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</si>
  <si>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</si>
  <si>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</si>
  <si>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</si>
  <si>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</si>
  <si>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</si>
  <si>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</si>
  <si>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</si>
  <si>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</si>
  <si>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</si>
  <si>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</si>
  <si>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</si>
  <si>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</si>
  <si>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</si>
  <si>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</si>
  <si>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</si>
  <si>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</si>
  <si>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</si>
  <si>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</si>
  <si>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</si>
  <si>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</si>
  <si>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</si>
  <si>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</si>
  <si>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</si>
  <si>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</si>
  <si>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</si>
  <si>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</si>
  <si>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</si>
  <si>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</si>
  <si>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</si>
  <si>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</si>
  <si>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</si>
  <si>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</si>
  <si>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</si>
  <si>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</si>
  <si>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</si>
  <si>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</si>
  <si>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</si>
  <si>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</si>
  <si>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</si>
  <si>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</si>
  <si>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</si>
  <si>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</si>
  <si>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</si>
  <si>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</si>
  <si>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</si>
  <si>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</si>
  <si>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</si>
  <si>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</si>
  <si>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</si>
  <si>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</si>
  <si>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</si>
  <si>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</si>
  <si>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</si>
  <si>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</si>
  <si>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</si>
  <si>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</si>
  <si>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</si>
  <si>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</si>
  <si>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</si>
  <si>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</si>
  <si>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</si>
  <si>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</si>
  <si>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</si>
  <si>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</si>
  <si>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</si>
  <si>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</si>
  <si>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</si>
  <si>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</si>
  <si>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</si>
  <si>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</si>
  <si>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</si>
  <si>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</si>
  <si>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</si>
  <si>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</si>
  <si>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</si>
  <si>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</si>
  <si>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</si>
  <si>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</si>
  <si>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</si>
  <si>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</si>
  <si>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</si>
  <si>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</si>
  <si>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</si>
  <si>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</si>
  <si>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</si>
  <si>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</si>
  <si>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</si>
  <si>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</si>
  <si>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</si>
  <si>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</si>
  <si>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</si>
  <si>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</si>
  <si>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</si>
  <si>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</si>
  <si>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</si>
  <si>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</si>
  <si>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</si>
  <si>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</si>
  <si>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</si>
  <si>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</si>
  <si>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</si>
  <si>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</si>
  <si>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</si>
  <si>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</si>
  <si>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</si>
  <si>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</si>
  <si>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</si>
  <si>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</si>
  <si>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</si>
  <si>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</si>
  <si>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</si>
  <si>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</si>
  <si>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</si>
  <si>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</si>
  <si>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</si>
  <si>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</si>
  <si>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</si>
  <si>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</si>
  <si>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</si>
  <si>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</si>
  <si>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</si>
  <si>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</si>
  <si>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</si>
  <si>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</si>
  <si>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</si>
  <si>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</si>
  <si>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</si>
  <si>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</si>
  <si>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</si>
  <si>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</si>
  <si>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</si>
  <si>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</si>
  <si>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</si>
  <si>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</si>
  <si>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</si>
  <si>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</si>
  <si>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</si>
  <si>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</si>
  <si>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</si>
  <si>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</si>
  <si>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</si>
  <si>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</si>
  <si>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</si>
  <si>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</si>
  <si>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</si>
  <si>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</si>
  <si>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</si>
  <si>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</si>
  <si>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</si>
  <si>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</si>
  <si>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</si>
  <si>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</si>
  <si>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</si>
  <si>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</si>
  <si>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</si>
  <si>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</si>
  <si>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</si>
  <si>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</si>
  <si>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</si>
  <si>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</si>
  <si>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</si>
  <si>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</si>
  <si>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</si>
  <si>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</si>
  <si>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</si>
  <si>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</si>
  <si>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</si>
  <si>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</si>
  <si>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</si>
  <si>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</si>
  <si>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</si>
  <si>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</si>
  <si>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</si>
  <si>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</si>
  <si>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</si>
  <si>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</si>
  <si>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</si>
  <si>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</si>
  <si>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</si>
  <si>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</si>
  <si>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</si>
  <si>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</si>
  <si>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</si>
  <si>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</si>
  <si>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</si>
  <si>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</si>
  <si>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</si>
  <si>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</si>
  <si>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</si>
  <si>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</si>
  <si>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</si>
  <si>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</si>
  <si>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</si>
  <si>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</si>
  <si>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</si>
  <si>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</si>
  <si>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</si>
  <si>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</si>
  <si>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</si>
  <si>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</si>
  <si>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</si>
  <si>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</si>
  <si>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</si>
  <si>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</si>
  <si>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</si>
  <si>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</si>
  <si>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</si>
  <si>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</si>
  <si>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</si>
  <si>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</si>
  <si>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</si>
  <si>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</si>
  <si>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</si>
  <si>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</si>
  <si>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</si>
  <si>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</si>
  <si>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</si>
  <si>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</si>
  <si>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</si>
  <si>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</si>
  <si>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</si>
  <si>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</si>
  <si>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</si>
  <si>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</si>
  <si>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</si>
  <si>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</si>
  <si>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</si>
  <si>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</si>
  <si>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</si>
  <si>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</si>
  <si>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</si>
  <si>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</si>
  <si>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</si>
  <si>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</si>
  <si>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</si>
  <si>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</si>
  <si>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</si>
  <si>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</si>
  <si>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</si>
  <si>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</si>
  <si>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</si>
  <si>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</si>
  <si>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</si>
  <si>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</si>
  <si>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</si>
  <si>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</si>
  <si>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</si>
  <si>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</si>
  <si>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</si>
  <si>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</si>
  <si>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</si>
  <si>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</si>
  <si>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</si>
  <si>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</si>
  <si>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</si>
  <si>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</si>
  <si>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</si>
  <si>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</si>
  <si>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</si>
  <si>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</si>
  <si>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</si>
  <si>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</si>
  <si>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</si>
  <si>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</si>
  <si>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</si>
  <si>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</si>
  <si>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</si>
  <si>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</si>
  <si>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</si>
  <si>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</si>
  <si>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</si>
  <si>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</si>
  <si>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</si>
  <si>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</si>
  <si>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</si>
  <si>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</si>
  <si>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</si>
  <si>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</si>
  <si>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</si>
  <si>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</si>
  <si>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</si>
  <si>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</si>
  <si>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</si>
  <si>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</si>
  <si>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</si>
  <si>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</si>
  <si>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</si>
  <si>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</si>
  <si>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</si>
  <si>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</si>
  <si>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</si>
  <si>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</si>
  <si>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</si>
  <si>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</si>
  <si>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</si>
  <si>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</si>
  <si>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</si>
  <si>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</si>
  <si>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</si>
  <si>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</si>
  <si>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</si>
  <si>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</si>
  <si>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</si>
  <si>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</si>
  <si>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</si>
  <si>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</si>
  <si>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</si>
  <si>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</si>
  <si>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</si>
  <si>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</si>
  <si>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</si>
  <si>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</si>
  <si>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</si>
  <si>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</si>
  <si>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</si>
  <si>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</si>
  <si>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</si>
  <si>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</si>
  <si>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</si>
  <si>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</si>
  <si>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</si>
  <si>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</si>
  <si>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</si>
  <si>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</si>
  <si>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</si>
  <si>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</si>
  <si>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</si>
  <si>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</si>
  <si>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</si>
  <si>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</si>
  <si>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</si>
  <si>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</si>
  <si>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</si>
  <si>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</si>
  <si>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</si>
  <si>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</si>
  <si>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</si>
  <si>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</si>
  <si>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</si>
  <si>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</si>
  <si>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</si>
  <si>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</si>
  <si>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</si>
  <si>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</si>
  <si>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</si>
  <si>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</si>
  <si>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</si>
  <si>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</si>
  <si>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</si>
  <si>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</si>
  <si>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</si>
  <si>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</si>
  <si>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</si>
  <si>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</si>
  <si>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</si>
  <si>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</si>
  <si>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</si>
  <si>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</si>
  <si>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</si>
  <si>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</si>
  <si>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</si>
  <si>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</si>
  <si>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</si>
  <si>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</si>
  <si>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</si>
  <si>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</si>
  <si>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</si>
  <si>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</si>
  <si>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</si>
  <si>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</si>
  <si>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</si>
  <si>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</si>
  <si>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</si>
  <si>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</si>
  <si>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</si>
  <si>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</si>
  <si>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</si>
  <si>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</si>
  <si>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</si>
  <si>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</si>
  <si>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</si>
  <si>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</si>
  <si>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</si>
  <si>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</si>
  <si>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</si>
  <si>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</si>
  <si>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</si>
  <si>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</si>
  <si>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</si>
  <si>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</si>
  <si>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</si>
  <si>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</si>
  <si>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</si>
  <si>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</si>
  <si>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</si>
  <si>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</si>
  <si>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</si>
  <si>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</si>
  <si>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</si>
  <si>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</si>
  <si>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</si>
  <si>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</si>
  <si>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</si>
  <si>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</si>
  <si>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</si>
  <si>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</si>
  <si>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</si>
  <si>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</si>
  <si>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</si>
  <si>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</si>
  <si>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</si>
  <si>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</si>
  <si>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</si>
  <si>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</si>
  <si>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</si>
  <si>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</si>
  <si>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</si>
  <si>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</si>
  <si>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</si>
  <si>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</si>
  <si>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</si>
  <si>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</si>
  <si>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</si>
  <si>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</si>
  <si>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</si>
  <si>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</si>
  <si>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</si>
  <si>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</si>
  <si>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</si>
  <si>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</si>
  <si>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</si>
  <si>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</si>
  <si>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</si>
  <si>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</si>
  <si>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</si>
  <si>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</si>
  <si>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</si>
  <si>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</si>
  <si>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</si>
  <si>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</si>
  <si>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</si>
  <si>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</si>
  <si>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</si>
  <si>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</si>
  <si>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</si>
  <si>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</si>
  <si>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</si>
  <si>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</si>
  <si>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</si>
  <si>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</si>
  <si>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</si>
  <si>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</si>
  <si>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</si>
  <si>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</si>
  <si>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</si>
  <si>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</si>
  <si>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</si>
  <si>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</si>
  <si>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</si>
  <si>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</si>
  <si>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</si>
  <si>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</si>
  <si>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</si>
  <si>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</si>
  <si>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</si>
  <si>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</si>
  <si>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</si>
  <si>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</si>
  <si>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</si>
  <si>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</si>
  <si>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</si>
  <si>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</si>
  <si>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</si>
  <si>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</si>
  <si>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</si>
  <si>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</si>
  <si>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</si>
  <si>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</si>
  <si>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</si>
  <si>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</si>
  <si>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</si>
  <si>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</si>
  <si>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</si>
  <si>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</si>
  <si>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</si>
  <si>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</si>
  <si>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</si>
  <si>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</si>
  <si>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</si>
  <si>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</si>
  <si>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</si>
  <si>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</si>
  <si>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</si>
  <si>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</si>
  <si>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</si>
  <si>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</si>
  <si>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</si>
  <si>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</si>
  <si>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</si>
  <si>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</si>
  <si>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</si>
  <si>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</si>
  <si>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</si>
  <si>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</si>
  <si>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</si>
  <si>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</si>
  <si>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</si>
  <si>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</si>
  <si>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</si>
  <si>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</si>
  <si>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</si>
  <si>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</si>
  <si>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</si>
  <si>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</si>
  <si>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</si>
  <si>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</si>
  <si>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</si>
  <si>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</si>
  <si>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</si>
  <si>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</si>
  <si>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</si>
  <si>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</si>
  <si>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</si>
  <si>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</si>
  <si>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</si>
  <si>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</si>
  <si>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</si>
  <si>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</si>
  <si>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</si>
  <si>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</si>
  <si>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</si>
  <si>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</si>
  <si>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</si>
  <si>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</si>
  <si>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</si>
  <si>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</si>
  <si>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</si>
  <si>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</si>
  <si>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</si>
  <si>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</si>
  <si>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</si>
  <si>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</si>
  <si>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</si>
  <si>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</si>
  <si>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</si>
  <si>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</si>
  <si>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</si>
  <si>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</si>
  <si>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</si>
  <si>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</si>
  <si>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</si>
  <si>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</si>
  <si>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</si>
  <si>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</si>
  <si>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</si>
  <si>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</si>
  <si>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</si>
  <si>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</si>
  <si>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</si>
  <si>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</si>
  <si>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</si>
  <si>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</si>
  <si>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</si>
  <si>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</si>
  <si>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</si>
  <si>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</si>
  <si>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</si>
  <si>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</si>
  <si>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</si>
  <si>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</si>
  <si>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</si>
  <si>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</si>
  <si>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</si>
  <si>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</si>
  <si>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</si>
  <si>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</si>
  <si>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</si>
  <si>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</si>
  <si>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</si>
  <si>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</si>
  <si>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</si>
  <si>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</si>
  <si>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</si>
  <si>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</si>
  <si>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</si>
  <si>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</si>
  <si>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</si>
  <si>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</si>
  <si>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</si>
  <si>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</si>
  <si>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</si>
  <si>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</si>
  <si>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</si>
  <si>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</si>
  <si>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</si>
  <si>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</si>
  <si>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</si>
  <si>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</si>
  <si>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</si>
  <si>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</si>
  <si>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</si>
  <si>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</si>
  <si>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</si>
  <si>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</si>
  <si>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</si>
  <si>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</si>
  <si>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</si>
  <si>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</si>
  <si>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</si>
  <si>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</si>
  <si>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</si>
  <si>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</si>
  <si>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</si>
  <si>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</si>
  <si>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</si>
  <si>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</si>
  <si>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</si>
  <si>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</si>
  <si>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</si>
  <si>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</si>
  <si>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</si>
  <si>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</si>
  <si>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</si>
  <si>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</si>
  <si>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</si>
  <si>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</si>
  <si>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</si>
  <si>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</si>
  <si>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</si>
  <si>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</si>
  <si>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</si>
  <si>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</si>
  <si>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</si>
  <si>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</si>
  <si>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</si>
  <si>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</si>
  <si>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</si>
  <si>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</si>
  <si>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</si>
  <si>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</si>
  <si>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</si>
  <si>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</si>
  <si>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</si>
  <si>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</si>
  <si>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</si>
  <si>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</si>
  <si>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</si>
  <si>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</si>
  <si>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</si>
  <si>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</si>
  <si>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</si>
  <si>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</si>
  <si>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</si>
  <si>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</si>
  <si>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</si>
  <si>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</si>
  <si>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</si>
  <si>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</si>
  <si>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</si>
  <si>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</si>
  <si>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</si>
  <si>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</si>
  <si>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</si>
  <si>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</si>
  <si>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</si>
  <si>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</si>
  <si>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</si>
  <si>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</si>
  <si>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</si>
  <si>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</si>
  <si>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</si>
  <si>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</si>
  <si>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</si>
  <si>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</si>
  <si>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</si>
  <si>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</si>
  <si>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</si>
  <si>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</si>
  <si>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</si>
  <si>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</si>
  <si>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</si>
  <si>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</si>
  <si>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</si>
  <si>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</si>
  <si>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</si>
  <si>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</si>
  <si>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</si>
  <si>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</si>
  <si>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</si>
  <si>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</si>
  <si>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</si>
  <si>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</si>
  <si>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</si>
  <si>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</si>
  <si>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</si>
  <si>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</si>
  <si>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</si>
  <si>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</si>
  <si>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</si>
  <si>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</si>
  <si>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</si>
  <si>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</si>
  <si>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</si>
  <si>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</si>
  <si>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</si>
  <si>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</si>
  <si>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</si>
  <si>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</si>
  <si>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</si>
  <si>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</si>
  <si>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</si>
  <si>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</si>
  <si>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</si>
  <si>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</si>
  <si>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</si>
  <si>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</si>
  <si>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</si>
  <si>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</si>
  <si>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</si>
  <si>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</si>
  <si>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</si>
  <si>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</si>
  <si>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</si>
  <si>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</si>
  <si>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</si>
  <si>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</si>
  <si>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</si>
  <si>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</si>
  <si>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</si>
  <si>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</si>
  <si>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</si>
  <si>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</si>
  <si>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</si>
  <si>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</si>
  <si>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</si>
  <si>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</si>
  <si>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</si>
  <si>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</si>
  <si>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</si>
  <si>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</si>
  <si>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</si>
  <si>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</si>
  <si>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</si>
  <si>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</si>
  <si>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</si>
  <si>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</si>
  <si>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</si>
  <si>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</si>
  <si>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</si>
  <si>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</si>
  <si>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</si>
  <si>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</si>
  <si>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</si>
  <si>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</si>
  <si>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</si>
  <si>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</si>
  <si>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</si>
  <si>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</si>
  <si>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</si>
  <si>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</si>
  <si>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</si>
  <si>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</si>
  <si>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</si>
  <si>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</si>
  <si>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</si>
  <si>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</si>
  <si>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</si>
  <si>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</si>
  <si>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</si>
  <si>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</si>
  <si>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</si>
  <si>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</si>
  <si>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</si>
  <si>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</si>
  <si>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</si>
  <si>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</si>
  <si>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</si>
  <si>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</si>
  <si>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</si>
  <si>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</si>
  <si>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</si>
  <si>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</si>
  <si>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</si>
  <si>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</si>
  <si>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</si>
  <si>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</si>
  <si>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</si>
  <si>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</si>
  <si>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</si>
  <si>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</si>
  <si>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</si>
  <si>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</si>
  <si>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</si>
  <si>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</si>
  <si>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</si>
  <si>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</si>
  <si>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</si>
  <si>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</si>
  <si>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</si>
  <si>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</si>
  <si>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</si>
  <si>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</si>
  <si>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</si>
  <si>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</si>
  <si>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</si>
  <si>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</si>
  <si>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</si>
  <si>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</si>
  <si>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</si>
  <si>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</si>
  <si>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</si>
  <si>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</si>
  <si>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</si>
  <si>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</si>
  <si>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</si>
  <si>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</si>
  <si>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</si>
  <si>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</si>
  <si>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</si>
  <si>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</si>
  <si>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</si>
  <si>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</si>
  <si>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</si>
  <si>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</si>
  <si>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</si>
  <si>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</si>
  <si>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</si>
  <si>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</si>
  <si>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</si>
  <si>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</si>
  <si>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</si>
  <si>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</si>
  <si>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</si>
  <si>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</si>
  <si>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</si>
  <si>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</si>
  <si>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</si>
  <si>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</si>
  <si>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</si>
  <si>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</si>
  <si>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</si>
  <si>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</si>
  <si>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</si>
  <si>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</si>
  <si>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</si>
  <si>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</si>
  <si>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</si>
  <si>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</si>
  <si>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</si>
  <si>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</si>
  <si>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</si>
  <si>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</si>
  <si>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</si>
  <si>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</si>
  <si>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</si>
  <si>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</si>
  <si>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</si>
  <si>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</si>
  <si>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</si>
  <si>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</si>
  <si>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</si>
  <si>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</si>
  <si>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</si>
  <si>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</si>
  <si>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</si>
  <si>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</si>
  <si>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</si>
  <si>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</si>
  <si>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</si>
  <si>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</si>
  <si>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</si>
  <si>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</si>
  <si>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</si>
  <si>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</si>
  <si>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</si>
  <si>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</si>
  <si>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</si>
  <si>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</si>
  <si>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</si>
  <si>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</si>
  <si>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</si>
  <si>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</si>
  <si>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</si>
  <si>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</si>
  <si>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</si>
  <si>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</si>
  <si>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</si>
  <si>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</si>
  <si>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</si>
  <si>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</si>
  <si>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</si>
  <si>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</si>
  <si>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</si>
  <si>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</si>
  <si>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</si>
  <si>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</si>
  <si>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</si>
  <si>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</si>
  <si>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</si>
  <si>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</si>
  <si>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</si>
  <si>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</si>
  <si>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</si>
  <si>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</si>
  <si>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</si>
  <si>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</si>
  <si>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</si>
  <si>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</si>
  <si>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</si>
  <si>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</si>
  <si>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</si>
  <si>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</si>
  <si>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</si>
  <si>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</si>
  <si>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</si>
  <si>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</si>
  <si>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</si>
  <si>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</si>
  <si>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</si>
  <si>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</si>
  <si>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</si>
  <si>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</si>
  <si>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</si>
  <si>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</si>
  <si>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</si>
  <si>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</si>
  <si>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</si>
  <si>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</si>
  <si>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</si>
  <si>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</si>
  <si>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</si>
  <si>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</si>
  <si>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</si>
  <si>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</si>
  <si>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</si>
  <si>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</si>
  <si>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</si>
  <si>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</si>
  <si>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</si>
  <si>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</si>
  <si>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</si>
  <si>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</si>
  <si>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</si>
  <si>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</si>
  <si>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</si>
  <si>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</si>
  <si>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</si>
  <si>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</si>
  <si>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</si>
  <si>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</si>
  <si>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</si>
  <si>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</si>
  <si>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</si>
  <si>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</si>
  <si>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</si>
  <si>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</si>
  <si>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</si>
  <si>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</si>
  <si>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</si>
  <si>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</si>
  <si>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</si>
  <si>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</si>
  <si>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</si>
  <si>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</si>
  <si>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</si>
  <si>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</si>
  <si>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</si>
  <si>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</si>
  <si>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</si>
  <si>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</si>
  <si>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</si>
  <si>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</si>
  <si>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</si>
  <si>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</si>
  <si>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</si>
  <si>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</si>
  <si>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</si>
  <si>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</si>
  <si>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</si>
  <si>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</si>
  <si>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</si>
  <si>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</si>
  <si>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</si>
  <si>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</si>
  <si>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</si>
  <si>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</si>
  <si>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</si>
  <si>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</si>
  <si>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</si>
  <si>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</si>
  <si>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</si>
  <si>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</si>
  <si>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</si>
  <si>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</si>
  <si>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</si>
  <si>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</si>
  <si>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</si>
  <si>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</si>
  <si>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</si>
  <si>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</si>
  <si>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</si>
  <si>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</si>
  <si>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</si>
  <si>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</si>
  <si>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</si>
  <si>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</si>
  <si>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</si>
  <si>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</si>
  <si>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</si>
  <si>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</si>
  <si>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</si>
  <si>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</si>
  <si>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</si>
  <si>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</si>
  <si>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</si>
  <si>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</si>
  <si>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</si>
  <si>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</si>
  <si>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</si>
  <si>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</si>
  <si>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</si>
  <si>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</si>
  <si>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</si>
  <si>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</si>
  <si>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</si>
  <si>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</si>
  <si>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</si>
  <si>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</si>
  <si>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</si>
  <si>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</si>
  <si>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</si>
  <si>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</si>
  <si>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</si>
  <si>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</si>
  <si>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</si>
  <si>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</si>
  <si>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</si>
  <si>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</si>
  <si>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</si>
  <si>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</si>
  <si>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</si>
  <si>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</si>
  <si>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</si>
  <si>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</si>
  <si>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</si>
  <si>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</si>
  <si>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</si>
  <si>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</si>
  <si>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</si>
  <si>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</si>
  <si>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</si>
  <si>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</si>
  <si>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</si>
  <si>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</si>
  <si>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</si>
  <si>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</si>
  <si>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</si>
  <si>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</si>
  <si>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</si>
  <si>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</si>
  <si>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</si>
  <si>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</si>
  <si>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</si>
  <si>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</si>
  <si>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</si>
  <si>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</si>
  <si>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</si>
  <si>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</si>
  <si>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</si>
  <si>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</si>
  <si>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</si>
  <si>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</si>
  <si>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</si>
  <si>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</si>
  <si>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</si>
  <si>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</si>
  <si>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</si>
  <si>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</si>
  <si>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</si>
  <si>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</si>
  <si>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</si>
  <si>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</si>
  <si>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</si>
  <si>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</si>
  <si>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</si>
  <si>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</si>
  <si>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</si>
  <si>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</si>
  <si>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</si>
  <si>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</si>
  <si>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</si>
  <si>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</si>
  <si>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</si>
  <si>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</si>
  <si>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</si>
  <si>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</si>
  <si>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</si>
  <si>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</si>
  <si>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</si>
  <si>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</si>
  <si>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</si>
  <si>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</si>
  <si>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</si>
  <si>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</si>
  <si>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</si>
  <si>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</si>
  <si>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</si>
  <si>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</si>
  <si>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</si>
  <si>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</si>
  <si>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</si>
  <si>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</si>
  <si>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</si>
  <si>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</si>
  <si>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</si>
  <si>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</si>
  <si>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</si>
  <si>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</si>
  <si>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</si>
  <si>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</si>
  <si>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</si>
  <si>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</si>
  <si>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</si>
  <si>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</si>
  <si>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</si>
  <si>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</si>
  <si>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</si>
  <si>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</si>
  <si>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</si>
  <si>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</si>
  <si>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</si>
  <si>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</si>
  <si>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</si>
  <si>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</si>
  <si>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</si>
  <si>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</si>
  <si>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</si>
  <si>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</si>
  <si>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</si>
  <si>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</si>
  <si>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</si>
  <si>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</si>
  <si>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</si>
  <si>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</si>
  <si>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</si>
  <si>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</si>
  <si>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</si>
  <si>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</si>
  <si>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</si>
  <si>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</si>
  <si>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</si>
  <si>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</si>
  <si>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</si>
  <si>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</si>
  <si>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</si>
  <si>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</si>
  <si>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</si>
  <si>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</si>
  <si>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</si>
  <si>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</si>
  <si>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</si>
  <si>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</si>
  <si>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</si>
  <si>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</si>
  <si>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</si>
  <si>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</si>
  <si>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</si>
  <si>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</si>
  <si>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</si>
  <si>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</si>
  <si>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</si>
  <si>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</si>
  <si>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</si>
  <si>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</si>
  <si>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</si>
  <si>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</si>
  <si>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</si>
  <si>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</si>
  <si>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</si>
  <si>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</si>
  <si>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</si>
  <si>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</si>
  <si>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</si>
  <si>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</si>
  <si>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</si>
  <si>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</si>
  <si>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</si>
  <si>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</si>
  <si>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</si>
  <si>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</si>
  <si>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</si>
  <si>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</si>
  <si>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</si>
  <si>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</si>
  <si>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</si>
  <si>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</si>
  <si>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</si>
  <si>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</si>
  <si>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</si>
  <si>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</si>
  <si>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</si>
  <si>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</si>
  <si>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</si>
  <si>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</si>
  <si>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</si>
  <si>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</si>
  <si>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</si>
  <si>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</si>
  <si>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</si>
  <si>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</si>
  <si>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</si>
  <si>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</si>
  <si>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</si>
  <si>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</si>
  <si>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</si>
  <si>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</si>
  <si>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</si>
  <si>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</si>
  <si>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</si>
  <si>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</si>
  <si>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</si>
  <si>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</si>
  <si>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</si>
  <si>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</si>
  <si>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</si>
  <si>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</si>
  <si>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</si>
  <si>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</si>
  <si>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</si>
  <si>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</si>
  <si>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</si>
  <si>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</si>
  <si>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</si>
  <si>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</si>
  <si>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</si>
  <si>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</si>
  <si>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</si>
  <si>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</si>
  <si>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</si>
  <si>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</si>
  <si>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</si>
  <si>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</si>
  <si>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</si>
  <si>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</si>
  <si>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</si>
  <si>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</si>
  <si>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</si>
  <si>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</si>
  <si>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</si>
  <si>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</si>
  <si>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</si>
  <si>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</si>
  <si>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</si>
  <si>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</si>
  <si>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</si>
  <si>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</si>
  <si>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</si>
  <si>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</si>
  <si>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</si>
  <si>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</si>
  <si>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</si>
  <si>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</si>
  <si>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</si>
  <si>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</si>
  <si>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</si>
  <si>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</si>
  <si>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</si>
  <si>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</si>
  <si>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</si>
  <si>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</si>
  <si>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</si>
  <si>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</si>
  <si>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</si>
  <si>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</si>
  <si>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</si>
  <si>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</si>
  <si>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</si>
  <si>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</si>
  <si>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</si>
  <si>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</si>
  <si>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</si>
  <si>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</si>
  <si>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</si>
  <si>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</si>
  <si>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</si>
  <si>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</si>
  <si>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</si>
  <si>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</si>
  <si>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</si>
  <si>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</si>
  <si>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</si>
  <si>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</si>
  <si>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</si>
  <si>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</si>
  <si>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</si>
  <si>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</si>
  <si>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</si>
  <si>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</si>
  <si>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</si>
  <si>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</si>
  <si>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</si>
  <si>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</si>
  <si>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</si>
  <si>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</si>
  <si>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</si>
  <si>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</si>
  <si>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</si>
  <si>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</si>
  <si>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</si>
  <si>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</si>
  <si>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</si>
  <si>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</si>
  <si>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</si>
  <si>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</si>
  <si>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</si>
  <si>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</si>
  <si>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</si>
  <si>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</si>
  <si>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</si>
  <si>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</si>
  <si>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</si>
  <si>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</si>
  <si>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</si>
  <si>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</si>
  <si>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</si>
  <si>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</si>
  <si>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</si>
  <si>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</si>
  <si>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</si>
  <si>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</si>
  <si>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</si>
  <si>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</si>
  <si>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</si>
  <si>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</si>
  <si>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</si>
  <si>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</si>
  <si>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</si>
  <si>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</si>
  <si>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</si>
  <si>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</si>
  <si>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</si>
  <si>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</si>
  <si>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</si>
  <si>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</si>
  <si>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</si>
  <si>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</si>
  <si>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</si>
  <si>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</si>
  <si>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</si>
  <si>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</si>
  <si>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</si>
  <si>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</si>
  <si>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</si>
  <si>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</si>
  <si>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</si>
  <si>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</si>
  <si>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</si>
  <si>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</si>
  <si>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</si>
  <si>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</si>
  <si>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</si>
  <si>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</si>
  <si>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</si>
  <si>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</si>
  <si>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</si>
  <si>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</si>
  <si>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</si>
  <si>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</si>
  <si>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</si>
  <si>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</si>
  <si>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</si>
  <si>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</si>
  <si>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</si>
  <si>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</si>
  <si>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</si>
  <si>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</si>
  <si>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</si>
  <si>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</si>
  <si>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</si>
  <si>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</si>
  <si>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</si>
  <si>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</si>
  <si>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</si>
  <si>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</si>
  <si>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</si>
  <si>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</si>
  <si>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</si>
  <si>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</si>
  <si>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</si>
  <si>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</si>
  <si>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</si>
  <si>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</si>
  <si>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</si>
  <si>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</si>
  <si>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</si>
  <si>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</si>
  <si>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</si>
  <si>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</si>
  <si>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</si>
  <si>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</si>
  <si>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</si>
  <si>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</si>
  <si>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</si>
  <si>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</si>
  <si>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</si>
  <si>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</si>
  <si>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</si>
  <si>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</si>
  <si>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</si>
  <si>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</si>
  <si>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</si>
  <si>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</si>
  <si>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</si>
  <si>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</si>
  <si>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</si>
  <si>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</si>
  <si>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</si>
  <si>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</si>
  <si>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</si>
  <si>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</si>
  <si>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</si>
  <si>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</si>
  <si>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</si>
  <si>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</si>
  <si>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</si>
  <si>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</si>
  <si>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</si>
  <si>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</si>
  <si>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</si>
  <si>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</si>
  <si>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</si>
  <si>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</si>
  <si>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</si>
  <si>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</si>
  <si>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</si>
  <si>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</si>
  <si>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</si>
  <si>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</si>
  <si>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</si>
  <si>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</si>
  <si>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</si>
  <si>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</si>
  <si>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</si>
  <si>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</si>
  <si>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</si>
  <si>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</si>
  <si>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</si>
  <si>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</si>
  <si>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</si>
  <si>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</si>
  <si>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</si>
  <si>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</si>
  <si>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</si>
  <si>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</si>
  <si>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</si>
  <si>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</si>
  <si>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</si>
  <si>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</si>
  <si>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</si>
  <si>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</si>
  <si>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</si>
  <si>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</si>
  <si>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</si>
  <si>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</si>
  <si>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</si>
  <si>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</si>
  <si>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</si>
  <si>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</si>
  <si>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</si>
  <si>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</si>
  <si>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</si>
  <si>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</si>
  <si>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</si>
  <si>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</si>
  <si>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</si>
  <si>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</si>
  <si>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</si>
  <si>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</si>
  <si>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</si>
  <si>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</si>
  <si>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</si>
  <si>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</si>
  <si>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</si>
  <si>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</si>
  <si>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</si>
  <si>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</si>
  <si>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</si>
  <si>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</si>
  <si>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</si>
  <si>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</si>
  <si>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</si>
  <si>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</si>
  <si>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</si>
  <si>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</si>
  <si>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</si>
  <si>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</si>
  <si>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</si>
  <si>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</si>
  <si>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</si>
  <si>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</si>
  <si>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</si>
  <si>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</si>
  <si>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</si>
  <si>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</si>
  <si>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</si>
  <si>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</si>
  <si>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</si>
  <si>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</si>
  <si>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</si>
  <si>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</si>
  <si>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</si>
  <si>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</si>
  <si>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</si>
  <si>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</si>
  <si>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</si>
  <si>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</si>
  <si>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</si>
  <si>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</si>
  <si>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</si>
  <si>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</si>
  <si>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</si>
  <si>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</si>
  <si>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</si>
  <si>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</si>
  <si>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</si>
  <si>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</si>
  <si>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</si>
  <si>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</si>
  <si>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</si>
  <si>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</si>
  <si>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</si>
  <si>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</si>
  <si>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</si>
  <si>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</si>
  <si>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</si>
  <si>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</si>
  <si>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</si>
  <si>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</si>
  <si>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</si>
  <si>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</si>
  <si>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</si>
  <si>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</si>
  <si>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</si>
  <si>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</si>
  <si>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</si>
  <si>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</si>
  <si>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</si>
  <si>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</si>
  <si>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</si>
  <si>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</si>
  <si>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</si>
  <si>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</si>
  <si>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</si>
  <si>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</si>
  <si>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</si>
  <si>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</si>
  <si>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</si>
  <si>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</si>
  <si>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</si>
  <si>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</si>
  <si>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</si>
  <si>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</si>
  <si>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</si>
  <si>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</si>
  <si>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</si>
  <si>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</si>
  <si>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</si>
  <si>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</si>
  <si>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</si>
  <si>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</si>
  <si>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</si>
  <si>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</si>
  <si>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</si>
  <si>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</si>
  <si>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</si>
  <si>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</si>
  <si>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</si>
  <si>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</si>
  <si>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</si>
  <si>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</si>
  <si>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</si>
  <si>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</si>
  <si>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</si>
  <si>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</si>
  <si>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</si>
  <si>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</si>
  <si>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</si>
  <si>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</si>
  <si>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</si>
  <si>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</si>
  <si>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</si>
  <si>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</si>
  <si>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</si>
  <si>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</si>
  <si>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</si>
  <si>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</si>
  <si>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</si>
  <si>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</si>
  <si>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</si>
  <si>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</si>
  <si>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</si>
  <si>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</si>
  <si>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</si>
  <si>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</si>
  <si>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</si>
  <si>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</si>
  <si>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</si>
  <si>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</si>
  <si>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</si>
  <si>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</si>
  <si>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</si>
  <si>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</si>
  <si>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</si>
  <si>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</si>
  <si>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</si>
  <si>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</si>
  <si>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</si>
  <si>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</si>
  <si>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</si>
  <si>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</si>
  <si>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</si>
  <si>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</si>
  <si>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</si>
  <si>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</si>
  <si>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</si>
  <si>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</si>
  <si>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</si>
  <si>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</si>
  <si>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</si>
  <si>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</si>
  <si>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</si>
  <si>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</si>
  <si>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</si>
  <si>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</si>
  <si>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</si>
  <si>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</si>
  <si>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</si>
  <si>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</si>
  <si>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</si>
  <si>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</si>
  <si>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</si>
  <si>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</si>
  <si>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</si>
  <si>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</si>
  <si>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</si>
  <si>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</si>
  <si>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</si>
  <si>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</si>
  <si>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</si>
  <si>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</si>
  <si>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</si>
  <si>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</si>
  <si>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</si>
  <si>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</si>
  <si>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</si>
  <si>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</si>
  <si>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</si>
  <si>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</si>
  <si>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</si>
  <si>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</si>
  <si>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</si>
  <si>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</si>
  <si>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</si>
  <si>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</si>
  <si>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</si>
  <si>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</si>
  <si>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</si>
  <si>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</si>
  <si>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</si>
  <si>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</si>
  <si>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</si>
  <si>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</si>
  <si>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</si>
  <si>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</si>
  <si>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</si>
  <si>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</si>
  <si>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</si>
  <si>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</si>
  <si>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</si>
  <si>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</si>
  <si>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</si>
  <si>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</si>
  <si>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</si>
  <si>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</si>
  <si>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</si>
  <si>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</si>
  <si>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</si>
  <si>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</si>
  <si>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</si>
  <si>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</si>
  <si>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</si>
  <si>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</si>
  <si>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</si>
  <si>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</si>
  <si>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</si>
  <si>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</si>
  <si>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</si>
  <si>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</si>
  <si>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</si>
  <si>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</si>
  <si>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</si>
  <si>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</si>
  <si>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</si>
  <si>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</si>
  <si>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</si>
  <si>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</si>
  <si>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</si>
  <si>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</si>
  <si>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</si>
  <si>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</si>
  <si>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</si>
  <si>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</si>
  <si>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</si>
  <si>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</si>
  <si>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</si>
  <si>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</si>
  <si>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</si>
  <si>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</si>
  <si>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</si>
  <si>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</si>
  <si>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</si>
  <si>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</si>
  <si>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</si>
  <si>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</si>
  <si>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</si>
  <si>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</si>
  <si>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</si>
  <si>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</si>
  <si>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</si>
  <si>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</si>
  <si>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</si>
  <si>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</si>
  <si>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</si>
  <si>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</si>
  <si>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</si>
  <si>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</si>
  <si>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</si>
  <si>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</si>
  <si>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</si>
  <si>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</si>
  <si>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</si>
  <si>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</si>
  <si>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</si>
  <si>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</si>
  <si>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</si>
  <si>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</si>
  <si>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</si>
  <si>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</si>
  <si>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</si>
  <si>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</si>
  <si>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</si>
  <si>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</si>
  <si>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</si>
  <si>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</si>
  <si>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</si>
  <si>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</si>
  <si>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</si>
  <si>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</si>
  <si>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</si>
  <si>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</si>
  <si>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</si>
  <si>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</si>
  <si>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</si>
  <si>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</si>
  <si>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</si>
  <si>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</si>
  <si>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</si>
  <si>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</si>
  <si>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</si>
  <si>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</si>
  <si>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</si>
  <si>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</si>
  <si>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</si>
  <si>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</si>
  <si>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</si>
  <si>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</si>
  <si>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</si>
  <si>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</si>
  <si>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</si>
  <si>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</si>
  <si>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</si>
  <si>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</si>
  <si>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</si>
  <si>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</si>
  <si>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</si>
  <si>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</si>
  <si>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</si>
  <si>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</si>
  <si>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</si>
  <si>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</si>
  <si>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</si>
  <si>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</si>
  <si>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</si>
  <si>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</si>
  <si>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</si>
  <si>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</si>
  <si>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</si>
  <si>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</si>
  <si>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</si>
  <si>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</si>
  <si>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</si>
  <si>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</si>
  <si>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</si>
  <si>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</si>
  <si>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</si>
  <si>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</si>
  <si>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</si>
  <si>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</si>
  <si>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</si>
  <si>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</si>
  <si>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</si>
  <si>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</si>
  <si>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</si>
  <si>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</si>
  <si>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</si>
  <si>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</si>
  <si>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</si>
  <si>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</si>
  <si>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</si>
  <si>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</si>
  <si>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</si>
  <si>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</si>
  <si>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</si>
  <si>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</si>
  <si>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</si>
  <si>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</si>
  <si>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</si>
  <si>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</si>
  <si>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</si>
  <si>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</si>
  <si>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</si>
  <si>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</si>
  <si>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</si>
  <si>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</si>
  <si>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</si>
  <si>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</si>
  <si>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</si>
  <si>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</si>
  <si>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</si>
  <si>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</si>
  <si>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</si>
  <si>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</si>
  <si>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</si>
  <si>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</si>
  <si>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</si>
  <si>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</si>
  <si>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</si>
  <si>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</si>
  <si>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</si>
  <si>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</si>
  <si>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</si>
  <si>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</si>
  <si>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</si>
  <si>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</si>
  <si>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</si>
  <si>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</si>
  <si>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</si>
  <si>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</si>
  <si>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</si>
  <si>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</si>
  <si>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</si>
  <si>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</si>
  <si>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</si>
  <si>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</si>
  <si>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</si>
  <si>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</si>
  <si>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</si>
  <si>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</si>
  <si>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</si>
  <si>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</si>
  <si>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</si>
  <si>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</si>
  <si>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</si>
  <si>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</si>
  <si>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</si>
  <si>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</si>
  <si>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</si>
  <si>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</si>
  <si>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</si>
  <si>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</si>
  <si>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</si>
  <si>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</si>
  <si>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</si>
  <si>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</si>
  <si>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</si>
  <si>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</si>
  <si>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</si>
  <si>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</si>
  <si>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</si>
  <si>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</si>
  <si>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</si>
  <si>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</si>
  <si>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</si>
  <si>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</si>
  <si>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</si>
  <si>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</si>
  <si>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</si>
  <si>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</si>
  <si>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</si>
  <si>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</si>
  <si>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</si>
  <si>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</si>
  <si>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</si>
  <si>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</si>
  <si>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</si>
  <si>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</si>
  <si>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</si>
  <si>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</si>
  <si>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</si>
  <si>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</si>
  <si>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</si>
  <si>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</si>
  <si>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</si>
  <si>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</si>
  <si>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</si>
  <si>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</si>
  <si>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</si>
  <si>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</si>
  <si>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</si>
  <si>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</si>
  <si>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</si>
  <si>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</si>
  <si>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</si>
  <si>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</si>
  <si>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</si>
  <si>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</si>
  <si>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</si>
  <si>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</si>
  <si>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</si>
  <si>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</si>
  <si>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</si>
  <si>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</si>
  <si>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</si>
  <si>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</si>
  <si>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</si>
  <si>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</si>
  <si>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</si>
  <si>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</si>
  <si>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</si>
  <si>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</si>
  <si>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</si>
  <si>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</si>
  <si>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</si>
  <si>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</si>
  <si>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</si>
  <si>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</si>
  <si>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</si>
  <si>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</si>
  <si>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</si>
  <si>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</si>
  <si>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</si>
  <si>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</si>
  <si>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</si>
  <si>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</si>
  <si>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</si>
  <si>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</si>
  <si>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</si>
  <si>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</si>
  <si>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</si>
  <si>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</si>
  <si>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</si>
  <si>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</si>
  <si>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</si>
  <si>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</si>
  <si>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</si>
  <si>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</si>
  <si>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</si>
  <si>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</si>
  <si>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</si>
  <si>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</si>
  <si>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</si>
  <si>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</si>
  <si>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</si>
  <si>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</si>
  <si>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</si>
  <si>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</si>
  <si>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</si>
  <si>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</si>
  <si>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</si>
  <si>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</si>
  <si>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</si>
  <si>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</si>
  <si>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</si>
  <si>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</si>
  <si>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</si>
  <si>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</si>
  <si>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</si>
  <si>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</si>
  <si>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</si>
  <si>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</si>
  <si>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</si>
  <si>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</si>
  <si>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</si>
  <si>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</si>
  <si>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</si>
  <si>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</si>
  <si>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</si>
  <si>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</si>
  <si>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</si>
  <si>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</si>
  <si>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</si>
  <si>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</si>
  <si>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</si>
  <si>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</si>
  <si>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</si>
  <si>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</si>
  <si>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</si>
  <si>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</si>
  <si>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</si>
  <si>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</si>
  <si>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</si>
  <si>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</si>
  <si>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</si>
  <si>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</si>
  <si>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</si>
  <si>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</si>
  <si>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</si>
  <si>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</si>
  <si>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</si>
  <si>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</si>
  <si>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</si>
  <si>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</si>
  <si>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</si>
  <si>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</si>
  <si>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</si>
  <si>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</si>
  <si>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</si>
  <si>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</si>
  <si>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</si>
  <si>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</si>
  <si>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</si>
  <si>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</si>
  <si>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</si>
  <si>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</si>
  <si>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</si>
  <si>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</si>
  <si>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</si>
  <si>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</si>
  <si>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</si>
  <si>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</si>
  <si>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</si>
  <si>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</si>
  <si>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</si>
  <si>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</si>
  <si>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</si>
  <si>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</si>
  <si>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</si>
  <si>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</si>
  <si>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</si>
  <si>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</si>
  <si>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</si>
  <si>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</si>
  <si>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</si>
  <si>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</si>
  <si>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</si>
  <si>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</si>
  <si>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</si>
  <si>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</si>
  <si>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</si>
  <si>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</si>
  <si>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</si>
  <si>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</si>
  <si>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</si>
  <si>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</si>
  <si>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</si>
  <si>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</si>
  <si>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</si>
  <si>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</si>
  <si>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</si>
  <si>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</si>
  <si>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</si>
  <si>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</si>
  <si>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</si>
  <si>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</si>
  <si>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</si>
  <si>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</si>
  <si>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</si>
  <si>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</si>
  <si>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</si>
  <si>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</si>
  <si>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</si>
  <si>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</si>
  <si>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</si>
  <si>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</si>
  <si>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</si>
  <si>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</si>
  <si>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</si>
  <si>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</si>
  <si>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</si>
  <si>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</si>
  <si>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</si>
  <si>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</si>
  <si>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</si>
  <si>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</si>
  <si>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</si>
  <si>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</si>
  <si>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</si>
  <si>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</si>
  <si>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</si>
  <si>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</si>
  <si>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</si>
  <si>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</si>
  <si>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</si>
  <si>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</si>
  <si>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</si>
  <si>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</si>
  <si>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</si>
  <si>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</si>
  <si>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</si>
  <si>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</si>
  <si>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</si>
  <si>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</si>
  <si>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</si>
  <si>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</si>
  <si>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</si>
  <si>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</si>
  <si>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</si>
  <si>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</si>
  <si>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</si>
  <si>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</si>
  <si>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</si>
  <si>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</si>
  <si>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</si>
  <si>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</si>
  <si>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</si>
  <si>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</si>
  <si>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</si>
  <si>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</si>
  <si>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</si>
  <si>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</si>
  <si>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</si>
  <si>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</si>
  <si>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</si>
  <si>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</si>
  <si>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</si>
  <si>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</si>
  <si>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</si>
  <si>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</si>
  <si>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</si>
  <si>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</si>
  <si>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</si>
  <si>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</si>
  <si>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</si>
  <si>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</si>
  <si>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</si>
  <si>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</si>
  <si>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</si>
  <si>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</si>
  <si>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</si>
  <si>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</si>
  <si>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</si>
  <si>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</si>
  <si>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</si>
  <si>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</si>
  <si>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</si>
  <si>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</si>
  <si>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</si>
  <si>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</si>
  <si>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</si>
  <si>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</si>
  <si>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</si>
  <si>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</si>
  <si>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</si>
  <si>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</si>
  <si>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</si>
  <si>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</si>
  <si>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</si>
  <si>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</si>
  <si>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</si>
  <si>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</si>
  <si>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</si>
  <si>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</si>
  <si>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</si>
  <si>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</si>
  <si>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</si>
  <si>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</si>
  <si>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</si>
  <si>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</si>
  <si>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</si>
  <si>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</si>
  <si>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</si>
  <si>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</si>
  <si>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</si>
  <si>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</si>
  <si>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</si>
  <si>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</si>
  <si>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</si>
  <si>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</si>
  <si>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</si>
  <si>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</si>
  <si>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</si>
  <si>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</si>
  <si>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</si>
  <si>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</si>
  <si>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</si>
  <si>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</si>
  <si>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</si>
  <si>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</si>
  <si>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</si>
  <si>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</si>
  <si>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</si>
  <si>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</si>
  <si>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</si>
  <si>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</si>
  <si>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</si>
  <si>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</si>
  <si>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</si>
  <si>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</si>
  <si>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</si>
  <si>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</si>
  <si>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</si>
  <si>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</si>
  <si>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</si>
  <si>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</si>
  <si>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</si>
  <si>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</si>
  <si>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</si>
  <si>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</si>
  <si>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</si>
  <si>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</si>
  <si>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</si>
  <si>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</si>
  <si>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</si>
  <si>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</si>
  <si>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</si>
  <si>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</si>
  <si>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</si>
  <si>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</si>
  <si>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</si>
  <si>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</si>
  <si>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</si>
  <si>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</si>
  <si>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</si>
  <si>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</si>
  <si>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</si>
  <si>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</si>
  <si>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</si>
  <si>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</si>
  <si>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</si>
  <si>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</si>
  <si>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</si>
  <si>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</si>
  <si>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</si>
  <si>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</si>
  <si>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</si>
  <si>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</si>
  <si>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</si>
  <si>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</si>
  <si>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</si>
  <si>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</si>
  <si>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</si>
  <si>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</si>
  <si>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</si>
  <si>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</si>
  <si>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</si>
  <si>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</si>
  <si>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</si>
  <si>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</si>
  <si>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</si>
  <si>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</si>
  <si>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</si>
  <si>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</si>
  <si>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</si>
  <si>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</si>
  <si>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</si>
  <si>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</si>
  <si>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</si>
  <si>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</si>
  <si>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</si>
  <si>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</si>
  <si>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</si>
  <si>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</si>
  <si>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</si>
  <si>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</si>
  <si>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</si>
  <si>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</si>
  <si>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</si>
  <si>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</si>
  <si>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</si>
  <si>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</si>
  <si>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</si>
  <si>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</si>
  <si>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</si>
  <si>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</si>
  <si>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</si>
  <si>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</si>
  <si>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</si>
  <si>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</si>
  <si>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</si>
  <si>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</si>
  <si>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</si>
  <si>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</si>
  <si>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</si>
  <si>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</si>
  <si>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</si>
  <si>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</si>
  <si>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</si>
  <si>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</si>
  <si>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</si>
  <si>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</si>
  <si>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</si>
  <si>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</si>
  <si>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</si>
  <si>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</si>
  <si>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</si>
  <si>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</si>
  <si>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</si>
  <si>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</si>
  <si>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</si>
  <si>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</si>
  <si>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</si>
  <si>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</si>
  <si>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</si>
  <si>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</si>
  <si>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</si>
  <si>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</si>
  <si>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</si>
  <si>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</si>
  <si>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</si>
  <si>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</si>
  <si>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</si>
  <si>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</si>
  <si>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</si>
  <si>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</si>
  <si>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</si>
  <si>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</si>
  <si>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</si>
  <si>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</si>
  <si>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</si>
  <si>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</si>
  <si>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</si>
  <si>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</si>
  <si>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</si>
  <si>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</si>
  <si>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</si>
  <si>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</si>
  <si>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</si>
  <si>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</si>
  <si>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</si>
  <si>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</si>
  <si>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</si>
  <si>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</si>
  <si>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</si>
  <si>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</si>
  <si>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</si>
  <si>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</si>
  <si>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</si>
  <si>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</si>
  <si>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</si>
  <si>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</si>
  <si>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</si>
  <si>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</si>
  <si>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</si>
  <si>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</si>
  <si>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</si>
  <si>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</si>
  <si>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</si>
  <si>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</si>
  <si>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</si>
  <si>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</si>
  <si>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</si>
  <si>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</si>
  <si>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</si>
  <si>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</si>
  <si>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</si>
  <si>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</si>
  <si>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</si>
  <si>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</si>
  <si>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</si>
  <si>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</si>
  <si>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</si>
  <si>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</si>
  <si>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</si>
  <si>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</si>
  <si>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</si>
  <si>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</si>
  <si>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</si>
  <si>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</si>
  <si>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</si>
  <si>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</si>
  <si>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</si>
  <si>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</si>
  <si>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</si>
  <si>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</si>
  <si>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</si>
  <si>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</si>
  <si>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</si>
  <si>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</si>
  <si>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</si>
  <si>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</si>
  <si>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</si>
  <si>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</si>
  <si>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</si>
  <si>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</si>
  <si>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</si>
  <si>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</si>
  <si>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</si>
  <si>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</si>
  <si>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</si>
  <si>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</si>
  <si>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</si>
  <si>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</si>
  <si>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</si>
  <si>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</si>
  <si>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</si>
  <si>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</si>
  <si>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</si>
  <si>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</si>
  <si>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</si>
  <si>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</si>
  <si>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</si>
  <si>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</si>
  <si>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</si>
  <si>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</si>
  <si>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</si>
  <si>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</si>
  <si>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</si>
  <si>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</si>
  <si>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</si>
  <si>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</si>
  <si>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</si>
  <si>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</si>
  <si>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</si>
  <si>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</si>
  <si>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</si>
  <si>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</si>
  <si>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</si>
  <si>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</si>
  <si>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</si>
  <si>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</si>
  <si>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</si>
  <si>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</si>
  <si>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</si>
  <si>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</si>
  <si>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</si>
  <si>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</si>
  <si>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</si>
  <si>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</si>
  <si>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</si>
  <si>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</si>
  <si>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</si>
  <si>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</si>
  <si>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</si>
  <si>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</si>
  <si>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</si>
  <si>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</si>
  <si>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</si>
  <si>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</si>
  <si>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</si>
  <si>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</si>
  <si>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</si>
  <si>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</si>
  <si>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</si>
  <si>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</si>
  <si>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</si>
  <si>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</si>
  <si>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</si>
  <si>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</si>
  <si>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</si>
  <si>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</si>
  <si>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</si>
  <si>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</si>
  <si>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</si>
  <si>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</si>
  <si>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</si>
  <si>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</si>
  <si>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</si>
  <si>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</si>
  <si>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</si>
  <si>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</si>
  <si>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</si>
  <si>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</si>
  <si>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</si>
  <si>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</si>
  <si>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</si>
  <si>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</si>
  <si>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</si>
  <si>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</si>
  <si>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</si>
  <si>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</si>
  <si>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</si>
  <si>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</si>
  <si>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</si>
  <si>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</si>
  <si>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</si>
  <si>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</si>
  <si>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</si>
  <si>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</si>
  <si>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</si>
  <si>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</si>
  <si>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</si>
  <si>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</si>
  <si>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</si>
  <si>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</si>
  <si>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</si>
  <si>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</si>
  <si>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</si>
  <si>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</si>
  <si>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</si>
  <si>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</si>
  <si>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</si>
  <si>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</si>
  <si>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</si>
  <si>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</si>
  <si>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</si>
  <si>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</si>
  <si>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</si>
  <si>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</si>
  <si>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</si>
  <si>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</si>
  <si>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</si>
  <si>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</si>
  <si>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</si>
  <si>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</si>
  <si>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</si>
  <si>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</si>
  <si>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</si>
  <si>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</si>
  <si>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</si>
  <si>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</si>
  <si>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</si>
  <si>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</si>
  <si>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</si>
  <si>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</si>
  <si>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</si>
  <si>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</si>
  <si>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</si>
  <si>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</si>
  <si>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</si>
  <si>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</si>
  <si>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</si>
  <si>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</si>
  <si>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</si>
  <si>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</si>
  <si>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</si>
  <si>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</si>
  <si>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</si>
  <si>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</si>
  <si>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</si>
  <si>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</si>
  <si>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</si>
  <si>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</si>
  <si>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</si>
  <si>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</si>
  <si>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</si>
  <si>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</si>
  <si>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</si>
  <si>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</si>
  <si>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</si>
  <si>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</si>
  <si>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</si>
  <si>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</si>
  <si>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</si>
  <si>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</si>
  <si>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</si>
  <si>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</si>
  <si>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</si>
  <si>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</si>
  <si>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</si>
  <si>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</si>
  <si>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</si>
  <si>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</si>
  <si>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</si>
  <si>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</si>
  <si>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</si>
  <si>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</si>
  <si>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</si>
  <si>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</si>
  <si>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</si>
  <si>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</si>
  <si>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</si>
  <si>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</si>
  <si>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</si>
  <si>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</si>
  <si>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</si>
  <si>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</si>
  <si>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</si>
  <si>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</si>
  <si>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</si>
  <si>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</si>
  <si>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</si>
  <si>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</si>
  <si>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</si>
  <si>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</si>
  <si>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</si>
  <si>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</si>
  <si>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</si>
  <si>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</si>
  <si>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</si>
  <si>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</si>
  <si>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</si>
  <si>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</si>
  <si>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</si>
  <si>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</si>
  <si>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</si>
  <si>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</si>
  <si>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</si>
  <si>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</si>
  <si>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</si>
  <si>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</si>
  <si>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</si>
  <si>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</si>
  <si>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</si>
  <si>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</si>
  <si>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</si>
  <si>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</si>
  <si>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</si>
  <si>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</si>
  <si>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</si>
  <si>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</si>
  <si>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</si>
  <si>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</si>
  <si>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</si>
  <si>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</si>
  <si>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</si>
  <si>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</si>
  <si>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</si>
  <si>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</si>
  <si>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</si>
  <si>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</si>
  <si>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</si>
  <si>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</si>
  <si>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</si>
  <si>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</si>
  <si>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</si>
  <si>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</si>
  <si>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</si>
  <si>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</si>
  <si>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</si>
  <si>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</si>
  <si>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</si>
  <si>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</si>
  <si>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</si>
  <si>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</si>
  <si>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</si>
  <si>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</si>
  <si>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</si>
  <si>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</si>
  <si>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</si>
  <si>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</si>
  <si>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</si>
  <si>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</si>
  <si>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</si>
  <si>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</si>
  <si>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</si>
  <si>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</si>
  <si>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</si>
  <si>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</si>
  <si>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</si>
  <si>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</si>
  <si>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</si>
  <si>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</si>
  <si>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</si>
  <si>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</si>
  <si>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</si>
  <si>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</si>
  <si>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</si>
  <si>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</si>
  <si>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</si>
  <si>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</si>
  <si>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</si>
  <si>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</si>
  <si>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</si>
  <si>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</si>
  <si>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</si>
  <si>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</si>
  <si>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</si>
  <si>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</si>
  <si>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</si>
  <si>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</si>
  <si>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</si>
  <si>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</si>
  <si>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</si>
  <si>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</si>
  <si>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</si>
  <si>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</si>
  <si>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</si>
  <si>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</si>
  <si>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</si>
  <si>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</si>
  <si>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</si>
  <si>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</si>
  <si>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</si>
  <si>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</si>
  <si>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</si>
  <si>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</si>
  <si>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</si>
  <si>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</si>
  <si>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</si>
  <si>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</si>
  <si>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</si>
  <si>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</si>
  <si>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</si>
  <si>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</si>
  <si>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</si>
  <si>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</si>
  <si>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</si>
  <si>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</si>
  <si>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</si>
  <si>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</si>
  <si>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</si>
  <si>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</si>
  <si>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</si>
  <si>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</si>
  <si>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</si>
  <si>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</si>
  <si>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</si>
  <si>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</si>
  <si>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</si>
  <si>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</si>
  <si>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</si>
  <si>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</si>
  <si>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</si>
  <si>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</si>
  <si>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</si>
  <si>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</si>
  <si>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</si>
  <si>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</si>
  <si>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</si>
  <si>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</si>
  <si>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</si>
  <si>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</si>
  <si>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</si>
  <si>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</si>
  <si>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</si>
  <si>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</si>
  <si>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</si>
  <si>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</si>
  <si>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</si>
  <si>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</si>
  <si>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</si>
  <si>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</si>
  <si>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</si>
  <si>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</si>
  <si>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</si>
  <si>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</si>
  <si>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</si>
  <si>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</si>
  <si>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</si>
  <si>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</si>
  <si>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</si>
  <si>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</si>
  <si>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</si>
  <si>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</si>
  <si>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</si>
  <si>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</si>
  <si>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</si>
  <si>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</si>
  <si>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</si>
  <si>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</si>
  <si>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</si>
  <si>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</si>
  <si>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</si>
  <si>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</si>
  <si>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</si>
  <si>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</si>
  <si>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</si>
  <si>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</si>
  <si>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</si>
  <si>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</si>
  <si>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</si>
  <si>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</si>
  <si>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</si>
  <si>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</si>
  <si>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</si>
  <si>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</si>
  <si>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</si>
  <si>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</si>
  <si>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</si>
  <si>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</si>
  <si>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</si>
  <si>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</si>
  <si>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</si>
  <si>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</si>
  <si>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</si>
  <si>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</si>
  <si>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</si>
  <si>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</si>
  <si>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</si>
  <si>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</si>
  <si>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</si>
  <si>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</si>
  <si>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</si>
  <si>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</si>
  <si>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</si>
  <si>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</si>
  <si>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</si>
  <si>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</si>
  <si>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</si>
  <si>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</si>
  <si>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</si>
  <si>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</si>
  <si>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</si>
  <si>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</si>
  <si>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</si>
  <si>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</si>
  <si>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</si>
  <si>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</si>
  <si>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</si>
  <si>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</si>
  <si>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</si>
  <si>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</si>
  <si>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</si>
  <si>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</si>
  <si>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</si>
  <si>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</si>
  <si>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</si>
  <si>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</si>
  <si>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</si>
  <si>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</si>
  <si>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</si>
  <si>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</si>
  <si>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</si>
  <si>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</si>
  <si>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</si>
  <si>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</si>
  <si>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</si>
  <si>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</si>
  <si>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</si>
  <si>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</si>
  <si>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</si>
  <si>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</si>
  <si>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</si>
  <si>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</si>
  <si>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</si>
  <si>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</si>
  <si>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</si>
  <si>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</si>
  <si>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</si>
  <si>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</si>
  <si>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</si>
  <si>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</si>
  <si>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</si>
  <si>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</si>
  <si>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</si>
  <si>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</si>
  <si>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</si>
  <si>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</si>
  <si>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</si>
  <si>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</si>
  <si>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</si>
  <si>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</si>
  <si>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</si>
  <si>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</si>
  <si>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</si>
  <si>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</si>
  <si>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</si>
  <si>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</si>
  <si>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</si>
  <si>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</si>
  <si>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</si>
  <si>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</si>
  <si>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</si>
  <si>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</si>
  <si>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</si>
  <si>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</si>
  <si>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</si>
  <si>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</si>
  <si>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</si>
  <si>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</si>
  <si>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</si>
  <si>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</si>
  <si>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</si>
  <si>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</si>
  <si>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</si>
  <si>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</si>
  <si>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</si>
  <si>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</si>
  <si>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</si>
  <si>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</si>
  <si>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</si>
  <si>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</si>
  <si>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</si>
  <si>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</si>
  <si>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</si>
  <si>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</si>
  <si>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</si>
  <si>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</si>
  <si>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</si>
  <si>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</si>
  <si>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</si>
  <si>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</si>
  <si>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</si>
  <si>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</si>
  <si>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</si>
  <si>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</si>
  <si>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</si>
  <si>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</si>
  <si>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</si>
  <si>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</si>
  <si>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</si>
  <si>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</si>
  <si>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</si>
  <si>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</si>
  <si>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</si>
  <si>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</si>
  <si>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</si>
  <si>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</si>
  <si>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</si>
  <si>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</si>
  <si>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</si>
  <si>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</si>
  <si>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</si>
  <si>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</si>
  <si>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</si>
  <si>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</si>
  <si>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</si>
  <si>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</si>
  <si>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</si>
  <si>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</si>
  <si>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</si>
  <si>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</si>
  <si>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</si>
  <si>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</si>
  <si>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</si>
  <si>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</si>
  <si>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</si>
  <si>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</si>
  <si>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</si>
  <si>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</si>
  <si>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</si>
  <si>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</si>
  <si>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</si>
  <si>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</si>
  <si>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</si>
  <si>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</si>
  <si>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</si>
  <si>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</si>
  <si>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</si>
  <si>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</si>
  <si>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</si>
  <si>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</si>
  <si>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</si>
  <si>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</si>
  <si>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</si>
  <si>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</si>
  <si>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</si>
  <si>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</si>
  <si>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</si>
  <si>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</si>
  <si>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</si>
  <si>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</si>
  <si>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</si>
  <si>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</si>
  <si>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</si>
  <si>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</si>
  <si>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</si>
  <si>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</si>
  <si>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</si>
  <si>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</si>
  <si>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</si>
  <si>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</si>
  <si>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</si>
  <si>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</si>
  <si>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</si>
  <si>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</si>
  <si>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</si>
  <si>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</si>
  <si>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</si>
  <si>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</si>
  <si>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</si>
  <si>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</si>
  <si>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</si>
  <si>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</si>
  <si>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</si>
  <si>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</si>
  <si>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</si>
  <si>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</si>
  <si>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</si>
  <si>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</si>
  <si>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</si>
  <si>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</si>
  <si>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</si>
  <si>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</si>
  <si>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</si>
  <si>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</si>
  <si>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</si>
  <si>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</si>
  <si>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</si>
  <si>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</si>
  <si>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</si>
  <si>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</si>
  <si>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</si>
  <si>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</si>
  <si>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</si>
  <si>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</si>
  <si>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</si>
  <si>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</si>
  <si>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</si>
  <si>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</si>
  <si>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</si>
  <si>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</si>
  <si>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</si>
  <si>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</si>
  <si>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</si>
  <si>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</si>
  <si>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</si>
  <si>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</si>
  <si>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</si>
  <si>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</si>
  <si>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</si>
  <si>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</si>
  <si>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</si>
  <si>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</si>
  <si>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</si>
  <si>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</si>
  <si>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</si>
  <si>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</si>
  <si>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</si>
  <si>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</si>
  <si>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</si>
  <si>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</si>
  <si>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</si>
  <si>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</si>
  <si>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</si>
  <si>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</si>
  <si>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</si>
  <si>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</si>
  <si>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</si>
  <si>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</si>
  <si>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</si>
  <si>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</si>
  <si>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</si>
  <si>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</si>
  <si>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</si>
  <si>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</si>
  <si>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</si>
  <si>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</si>
  <si>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</si>
  <si>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</si>
  <si>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</si>
  <si>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</si>
  <si>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</si>
  <si>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</si>
  <si>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</si>
  <si>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</si>
  <si>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</si>
  <si>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</si>
  <si>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</si>
  <si>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</si>
  <si>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</si>
  <si>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</si>
  <si>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</si>
  <si>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</si>
  <si>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</si>
  <si>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</si>
  <si>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</si>
  <si>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</si>
  <si>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</si>
  <si>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</si>
  <si>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</si>
  <si>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</si>
  <si>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</si>
  <si>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</si>
  <si>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</si>
  <si>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</si>
  <si>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</si>
  <si>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</si>
  <si>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</si>
  <si>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</si>
  <si>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</si>
  <si>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</si>
  <si>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</si>
  <si>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</si>
  <si>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</si>
  <si>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</si>
  <si>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</si>
  <si>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</si>
  <si>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</si>
  <si>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</si>
  <si>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</si>
  <si>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</si>
  <si>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</si>
  <si>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</si>
  <si>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</si>
  <si>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</si>
  <si>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</si>
  <si>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</si>
  <si>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</si>
  <si>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</si>
  <si>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</si>
  <si>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</si>
  <si>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</si>
  <si>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</si>
  <si>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</si>
  <si>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</si>
  <si>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</si>
  <si>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</si>
  <si>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</si>
  <si>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</si>
  <si>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</si>
  <si>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</si>
  <si>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</si>
  <si>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</si>
  <si>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</si>
  <si>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</si>
  <si>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</si>
  <si>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</si>
  <si>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</si>
  <si>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</si>
  <si>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</si>
  <si>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</si>
  <si>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</si>
  <si>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</si>
  <si>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</si>
  <si>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</si>
  <si>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</si>
  <si>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</si>
  <si>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</si>
  <si>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</si>
  <si>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</si>
  <si>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</si>
  <si>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</si>
  <si>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</si>
  <si>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</si>
  <si>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</si>
  <si>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</si>
  <si>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</si>
  <si>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</si>
  <si>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</si>
  <si>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</si>
  <si>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</si>
  <si>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</si>
  <si>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</si>
  <si>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</si>
  <si>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</si>
  <si>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</si>
  <si>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</si>
  <si>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</si>
  <si>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</si>
  <si>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</si>
  <si>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</si>
  <si>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</si>
  <si>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</si>
  <si>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</si>
  <si>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</si>
  <si>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</si>
  <si>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</si>
  <si>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</si>
  <si>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</si>
  <si>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</si>
  <si>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</si>
  <si>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</si>
  <si>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</si>
  <si>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</si>
  <si>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</si>
  <si>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</si>
  <si>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</si>
  <si>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</si>
  <si>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</si>
  <si>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</si>
  <si>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</si>
  <si>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</si>
  <si>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</si>
  <si>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</si>
  <si>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</si>
  <si>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</si>
  <si>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</si>
  <si>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</si>
  <si>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</si>
  <si>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</si>
  <si>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</si>
  <si>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</si>
  <si>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</si>
  <si>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</si>
  <si>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</si>
  <si>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</si>
  <si>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</si>
  <si>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</si>
  <si>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</si>
  <si>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</si>
  <si>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</si>
  <si>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</si>
  <si>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</si>
  <si>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</si>
  <si>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</si>
  <si>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</si>
  <si>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</si>
  <si>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</si>
  <si>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</si>
  <si>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</si>
  <si>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</si>
  <si>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</si>
  <si>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</si>
  <si>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</si>
  <si>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</si>
  <si>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</si>
  <si>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</si>
  <si>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</si>
  <si>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</si>
  <si>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</si>
  <si>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</si>
  <si>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</si>
  <si>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</si>
  <si>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</si>
  <si>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</si>
  <si>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</si>
  <si>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</si>
  <si>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</si>
  <si>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</si>
  <si>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</si>
  <si>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</si>
  <si>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</si>
  <si>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</si>
  <si>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</si>
  <si>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</si>
  <si>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</si>
  <si>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</si>
  <si>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</si>
  <si>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</si>
  <si>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</si>
  <si>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</si>
  <si>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</si>
  <si>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</si>
  <si>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</si>
  <si>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</si>
  <si>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</si>
  <si>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</si>
  <si>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</si>
  <si>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</si>
  <si>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</si>
  <si>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</si>
  <si>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</si>
  <si>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</si>
  <si>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</si>
  <si>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</si>
  <si>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</si>
  <si>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</si>
  <si>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</si>
  <si>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</si>
  <si>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</si>
  <si>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</si>
  <si>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</si>
  <si>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</si>
  <si>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</si>
  <si>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</si>
  <si>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</si>
  <si>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</si>
  <si>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</si>
  <si>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</si>
  <si>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</si>
  <si>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</si>
  <si>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</si>
  <si>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</si>
  <si>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</si>
  <si>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</si>
  <si>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</si>
  <si>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</si>
  <si>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</si>
  <si>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</si>
  <si>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</si>
  <si>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</si>
  <si>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</si>
  <si>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</si>
  <si>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</si>
  <si>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</si>
  <si>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</si>
  <si>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</si>
  <si>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</si>
  <si>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</si>
  <si>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</si>
  <si>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</si>
  <si>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</si>
  <si>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</si>
  <si>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</si>
  <si>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</si>
  <si>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</si>
  <si>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</si>
  <si>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</si>
  <si>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</si>
  <si>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</si>
  <si>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</si>
  <si>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</si>
  <si>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</si>
  <si>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</si>
  <si>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</si>
  <si>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</si>
  <si>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</si>
  <si>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</si>
  <si>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</si>
  <si>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</si>
  <si>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</si>
  <si>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</si>
  <si>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</si>
  <si>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</si>
  <si>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</si>
  <si>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</si>
  <si>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</si>
  <si>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</si>
  <si>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</si>
  <si>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</si>
  <si>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</si>
  <si>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</si>
  <si>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</si>
  <si>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</si>
  <si>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</si>
  <si>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</si>
  <si>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</si>
  <si>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</si>
  <si>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</si>
  <si>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</si>
  <si>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</si>
  <si>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</si>
  <si>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</si>
  <si>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</si>
  <si>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</si>
  <si>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</si>
  <si>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</si>
  <si>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</si>
  <si>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</si>
  <si>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</si>
  <si>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</si>
  <si>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</si>
  <si>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</si>
  <si>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</si>
  <si>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</si>
  <si>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</si>
  <si>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</si>
  <si>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</si>
  <si>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</si>
  <si>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</si>
  <si>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</si>
  <si>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</si>
  <si>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</si>
  <si>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</si>
  <si>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</si>
  <si>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</si>
  <si>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</si>
  <si>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</si>
  <si>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</si>
  <si>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</si>
  <si>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</si>
  <si>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</si>
  <si>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</si>
  <si>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</si>
  <si>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</si>
  <si>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</si>
  <si>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</si>
  <si>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</si>
  <si>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</si>
  <si>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</si>
  <si>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</si>
  <si>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</si>
  <si>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</si>
  <si>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</si>
  <si>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</si>
  <si>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</si>
  <si>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</si>
  <si>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</si>
  <si>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</si>
  <si>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</si>
  <si>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</si>
  <si>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</si>
  <si>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</si>
  <si>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</si>
  <si>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</si>
  <si>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</si>
  <si>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</si>
  <si>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</si>
  <si>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</si>
  <si>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</si>
  <si>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</si>
  <si>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</si>
  <si>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</si>
  <si>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</si>
  <si>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</si>
  <si>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</si>
  <si>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</si>
  <si>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</si>
  <si>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</si>
  <si>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</si>
  <si>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</si>
  <si>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</si>
  <si>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</si>
  <si>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</si>
  <si>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</si>
  <si>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</si>
  <si>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</si>
  <si>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</si>
  <si>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</si>
  <si>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</si>
  <si>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</si>
  <si>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</si>
  <si>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</si>
  <si>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</si>
  <si>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</si>
  <si>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</si>
  <si>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</si>
  <si>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</si>
  <si>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</si>
  <si>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</si>
  <si>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</si>
  <si>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</si>
  <si>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</si>
  <si>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</si>
  <si>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</si>
  <si>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</si>
  <si>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</si>
  <si>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</si>
  <si>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</si>
  <si>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</si>
  <si>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</si>
  <si>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</si>
  <si>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</si>
  <si>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</si>
  <si>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</si>
  <si>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</si>
  <si>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</si>
  <si>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</si>
  <si>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</si>
  <si>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</si>
  <si>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</si>
  <si>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</si>
  <si>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</si>
  <si>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</si>
  <si>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</si>
  <si>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</si>
  <si>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</si>
  <si>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</si>
  <si>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</si>
  <si>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</si>
  <si>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</si>
  <si>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</si>
  <si>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</si>
  <si>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</si>
  <si>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</si>
  <si>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</si>
  <si>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</si>
  <si>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</si>
  <si>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</si>
  <si>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</si>
  <si>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</si>
  <si>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</si>
  <si>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</si>
  <si>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</si>
  <si>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</si>
  <si>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</si>
  <si>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</si>
  <si>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</si>
  <si>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</si>
  <si>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</si>
  <si>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</si>
  <si>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</si>
  <si>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</si>
  <si>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</si>
  <si>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</si>
  <si>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</si>
  <si>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</si>
  <si>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</si>
  <si>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</si>
  <si>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</si>
  <si>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</si>
  <si>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</si>
  <si>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</si>
  <si>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</si>
  <si>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</si>
  <si>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</si>
  <si>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</si>
  <si>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</si>
  <si>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</si>
  <si>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</si>
  <si>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</si>
  <si>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</si>
  <si>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</si>
  <si>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</si>
  <si>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</si>
  <si>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</si>
  <si>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</si>
  <si>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</si>
  <si>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</si>
  <si>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</si>
  <si>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</si>
  <si>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</si>
  <si>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</si>
  <si>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</si>
  <si>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</si>
  <si>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</si>
  <si>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</si>
  <si>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</si>
  <si>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</si>
  <si>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</si>
  <si>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</si>
  <si>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</si>
  <si>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</si>
  <si>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</si>
  <si>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</si>
  <si>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</si>
  <si>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</si>
  <si>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</si>
  <si>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</si>
  <si>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</si>
  <si>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</si>
  <si>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</si>
  <si>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</si>
  <si>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</si>
  <si>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</si>
  <si>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</si>
  <si>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</si>
  <si>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</si>
  <si>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</si>
  <si>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</si>
  <si>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</si>
  <si>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</si>
  <si>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</si>
  <si>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</si>
  <si>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</si>
  <si>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</si>
  <si>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</si>
  <si>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</si>
  <si>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</si>
  <si>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</si>
  <si>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</si>
  <si>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</si>
  <si>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</si>
  <si>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</si>
  <si>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</si>
  <si>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</si>
  <si>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</si>
  <si>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</si>
  <si>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</si>
  <si>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</si>
  <si>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</si>
  <si>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</si>
  <si>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</si>
  <si>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</si>
  <si>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</si>
  <si>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</si>
  <si>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</si>
  <si>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</si>
  <si>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</si>
  <si>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</si>
  <si>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</si>
  <si>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</si>
  <si>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</si>
  <si>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</si>
  <si>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</si>
  <si>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</si>
  <si>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</si>
  <si>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</si>
  <si>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</si>
  <si>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</si>
  <si>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</si>
  <si>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</si>
  <si>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</si>
  <si>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</si>
  <si>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</si>
  <si>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</si>
  <si>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</si>
  <si>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</si>
  <si>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</si>
  <si>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</si>
  <si>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</si>
  <si>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</si>
  <si>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</si>
  <si>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</si>
  <si>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</si>
  <si>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</si>
  <si>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</si>
  <si>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</si>
  <si>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</si>
  <si>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</si>
  <si>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</si>
  <si>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</si>
  <si>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</si>
  <si>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</si>
  <si>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</si>
  <si>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</si>
  <si>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</si>
  <si>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</si>
  <si>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</si>
  <si>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</si>
  <si>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</si>
  <si>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</si>
  <si>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</si>
  <si>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</si>
  <si>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</si>
  <si>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</si>
  <si>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</si>
  <si>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</si>
  <si>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</si>
  <si>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</si>
  <si>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</si>
  <si>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</si>
  <si>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</si>
  <si>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</si>
  <si>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</si>
  <si>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</si>
  <si>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</si>
  <si>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</si>
  <si>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</si>
  <si>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</si>
  <si>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</si>
  <si>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</si>
  <si>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</si>
  <si>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</si>
  <si>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</si>
  <si>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</si>
  <si>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</si>
  <si>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</si>
  <si>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</si>
  <si>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</si>
  <si>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</si>
  <si>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</si>
  <si>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</si>
  <si>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</si>
  <si>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</si>
  <si>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</si>
  <si>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</si>
  <si>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</si>
  <si>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</si>
  <si>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</si>
  <si>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</si>
  <si>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</si>
  <si>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</si>
  <si>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</si>
  <si>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</si>
  <si>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</si>
  <si>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</si>
  <si>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</si>
  <si>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</si>
  <si>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</si>
  <si>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</si>
  <si>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</si>
  <si>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</si>
  <si>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</si>
  <si>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</si>
  <si>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</si>
  <si>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</si>
  <si>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</si>
  <si>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</si>
  <si>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</si>
  <si>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</si>
  <si>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</si>
  <si>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</si>
  <si>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</si>
  <si>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</si>
  <si>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</si>
  <si>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</si>
  <si>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</si>
  <si>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</si>
  <si>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</si>
  <si>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</si>
  <si>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</si>
  <si>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</si>
  <si>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</si>
  <si>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</si>
  <si>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</si>
  <si>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</si>
  <si>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</si>
  <si>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</si>
  <si>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</si>
  <si>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</si>
  <si>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</si>
  <si>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</si>
  <si>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</si>
  <si>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</si>
  <si>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</si>
  <si>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</si>
  <si>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</si>
  <si>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</si>
  <si>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</si>
  <si>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</si>
  <si>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</si>
  <si>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</si>
  <si>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</si>
  <si>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</si>
  <si>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</si>
  <si>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</si>
  <si>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</si>
  <si>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</si>
  <si>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</si>
  <si>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</si>
  <si>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</si>
  <si>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</si>
  <si>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</si>
  <si>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</si>
  <si>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</si>
  <si>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</si>
  <si>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</si>
  <si>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</si>
  <si>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</si>
  <si>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</si>
  <si>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</si>
  <si>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</si>
  <si>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</si>
  <si>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</si>
  <si>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</si>
  <si>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</si>
  <si>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</si>
  <si>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</si>
  <si>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</si>
  <si>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</si>
  <si>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</si>
  <si>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</si>
  <si>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</si>
  <si>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</si>
  <si>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</si>
  <si>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</si>
  <si>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</si>
  <si>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</si>
  <si>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</si>
  <si>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</si>
  <si>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</si>
  <si>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</si>
  <si>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</si>
  <si>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</si>
  <si>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</si>
  <si>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</si>
  <si>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</si>
  <si>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</si>
  <si>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</si>
  <si>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</si>
  <si>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</si>
  <si>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</si>
  <si>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</si>
  <si>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</si>
  <si>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</si>
  <si>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</si>
  <si>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</si>
  <si>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</si>
  <si>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</si>
  <si>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</si>
  <si>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</si>
  <si>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</si>
  <si>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</si>
  <si>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</si>
  <si>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</si>
  <si>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</si>
  <si>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</si>
  <si>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</si>
  <si>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</si>
  <si>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</si>
  <si>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</si>
  <si>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</si>
  <si>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</si>
  <si>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</si>
  <si>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</si>
  <si>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</si>
  <si>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</si>
  <si>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</si>
  <si>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</si>
  <si>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</si>
  <si>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</si>
  <si>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</si>
  <si>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</si>
  <si>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</si>
  <si>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</si>
  <si>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</si>
  <si>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</si>
  <si>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</si>
  <si>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</si>
  <si>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</si>
  <si>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</si>
  <si>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</si>
  <si>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</si>
  <si>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</si>
  <si>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</si>
  <si>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</si>
  <si>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</si>
  <si>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</si>
  <si>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</si>
  <si>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</si>
  <si>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</si>
  <si>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</si>
  <si>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</si>
  <si>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</si>
  <si>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</si>
  <si>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</si>
  <si>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</si>
  <si>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</si>
  <si>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</si>
  <si>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</si>
  <si>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</si>
  <si>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</si>
  <si>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</si>
  <si>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</si>
  <si>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</si>
  <si>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</si>
  <si>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</si>
  <si>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</si>
  <si>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</si>
  <si>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</si>
  <si>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</si>
  <si>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</si>
  <si>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</si>
  <si>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</si>
  <si>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</si>
  <si>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</si>
  <si>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</si>
  <si>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</si>
  <si>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</si>
  <si>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</si>
  <si>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</si>
  <si>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</si>
  <si>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</si>
  <si>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</si>
  <si>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</si>
  <si>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</si>
  <si>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</si>
  <si>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</si>
  <si>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</si>
  <si>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</si>
  <si>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</si>
  <si>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</si>
  <si>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</si>
  <si>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</si>
  <si>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</si>
  <si>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</si>
  <si>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</si>
  <si>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</si>
  <si>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</si>
  <si>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</si>
  <si>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</si>
  <si>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</si>
  <si>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</si>
  <si>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</si>
  <si>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</si>
  <si>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</si>
  <si>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</si>
  <si>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</si>
  <si>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</si>
  <si>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</si>
  <si>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</si>
  <si>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</si>
  <si>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</si>
  <si>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</si>
  <si>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</si>
  <si>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</si>
  <si>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</si>
  <si>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</si>
  <si>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</si>
  <si>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</si>
  <si>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</si>
  <si>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</si>
  <si>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</si>
  <si>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</si>
  <si>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</si>
  <si>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</si>
  <si>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</si>
  <si>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</si>
  <si>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</si>
  <si>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</si>
  <si>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</si>
  <si>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</si>
  <si>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</si>
  <si>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</si>
  <si>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</si>
  <si>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</si>
  <si>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</si>
  <si>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</si>
  <si>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</si>
  <si>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</si>
  <si>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</si>
  <si>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</si>
  <si>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</si>
  <si>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</si>
  <si>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</si>
  <si>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</si>
  <si>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</si>
  <si>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</si>
  <si>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</si>
  <si>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</si>
  <si>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</si>
  <si>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</si>
  <si>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</si>
  <si>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</si>
  <si>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</si>
  <si>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</si>
  <si>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</si>
  <si>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</si>
  <si>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</si>
  <si>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</si>
  <si>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</si>
  <si>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</si>
  <si>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</si>
  <si>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</si>
  <si>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</si>
  <si>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</si>
  <si>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</si>
  <si>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</si>
  <si>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</si>
  <si>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</si>
  <si>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</si>
  <si>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</si>
  <si>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</si>
  <si>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</si>
  <si>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</si>
  <si>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</si>
  <si>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</si>
  <si>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</si>
  <si>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</si>
  <si>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</si>
  <si>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</si>
  <si>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</si>
  <si>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</si>
  <si>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</si>
  <si>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</si>
  <si>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</si>
  <si>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</si>
  <si>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</si>
  <si>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</si>
  <si>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</si>
  <si>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</si>
  <si>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</si>
  <si>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</si>
  <si>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</si>
  <si>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</si>
  <si>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</si>
  <si>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</si>
  <si>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</si>
  <si>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</si>
  <si>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</si>
  <si>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</si>
  <si>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</si>
  <si>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</si>
  <si>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</si>
  <si>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</si>
  <si>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</si>
  <si>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</si>
  <si>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</si>
  <si>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</si>
  <si>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</si>
  <si>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</si>
  <si>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</si>
  <si>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</si>
  <si>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</si>
  <si>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</si>
  <si>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</si>
  <si>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</si>
  <si>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</si>
  <si>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</si>
  <si>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</si>
  <si>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</si>
  <si>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</si>
  <si>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</si>
  <si>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</si>
  <si>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</si>
  <si>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</si>
  <si>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</si>
  <si>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</si>
  <si>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</si>
  <si>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</si>
  <si>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</si>
  <si>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</si>
  <si>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</si>
  <si>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</si>
  <si>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</si>
  <si>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</si>
  <si>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</si>
  <si>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</si>
  <si>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</si>
  <si>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</si>
  <si>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</si>
  <si>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</si>
  <si>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</si>
  <si>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</si>
  <si>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</si>
  <si>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</si>
  <si>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</si>
  <si>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</si>
  <si>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</si>
  <si>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</si>
  <si>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</si>
  <si>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</si>
  <si>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</si>
  <si>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</si>
  <si>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</si>
  <si>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</si>
  <si>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</si>
  <si>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</si>
  <si>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</si>
  <si>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</si>
  <si>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</si>
  <si>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</si>
  <si>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</si>
  <si>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</si>
  <si>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</si>
  <si>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</si>
  <si>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</si>
  <si>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</si>
  <si>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</si>
  <si>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</si>
  <si>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</si>
  <si>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</si>
  <si>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</si>
  <si>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</si>
  <si>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</si>
  <si>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</si>
  <si>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</si>
  <si>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</si>
  <si>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</si>
  <si>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</si>
  <si>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</si>
  <si>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</si>
  <si>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</si>
  <si>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</si>
  <si>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</si>
  <si>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</si>
  <si>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</si>
  <si>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</si>
  <si>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</si>
  <si>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</si>
  <si>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</si>
  <si>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</si>
  <si>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</si>
  <si>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</si>
  <si>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</si>
  <si>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</si>
  <si>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</si>
  <si>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</si>
  <si>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</si>
  <si>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</si>
  <si>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</si>
  <si>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</si>
  <si>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</si>
  <si>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</si>
  <si>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</si>
  <si>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</si>
  <si>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</si>
  <si>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</si>
  <si>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</si>
  <si>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</si>
  <si>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</si>
  <si>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</si>
  <si>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</si>
  <si>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</si>
  <si>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</si>
  <si>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</si>
  <si>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</si>
  <si>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</si>
  <si>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</si>
  <si>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</si>
  <si>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</si>
  <si>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</si>
  <si>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</si>
  <si>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</si>
  <si>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</si>
  <si>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</si>
  <si>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</si>
  <si>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</si>
  <si>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</si>
  <si>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</si>
  <si>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</si>
  <si>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</si>
  <si>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</si>
  <si>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</si>
  <si>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</si>
  <si>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</si>
  <si>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</si>
  <si>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</si>
  <si>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</si>
  <si>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</si>
  <si>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</si>
  <si>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</si>
  <si>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</si>
  <si>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</si>
  <si>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</si>
  <si>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</si>
  <si>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</si>
  <si>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</si>
  <si>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</si>
  <si>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</si>
  <si>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</si>
  <si>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</si>
  <si>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</si>
  <si>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</si>
  <si>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</si>
  <si>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</si>
  <si>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</si>
  <si>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</si>
  <si>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</si>
  <si>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</si>
  <si>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</si>
  <si>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</si>
  <si>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</si>
  <si>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</si>
  <si>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</si>
  <si>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</si>
  <si>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</si>
  <si>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</si>
  <si>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</si>
  <si>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</si>
  <si>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</si>
  <si>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</si>
  <si>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</si>
  <si>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</si>
  <si>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</si>
  <si>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</si>
  <si>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</si>
  <si>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</si>
  <si>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</si>
  <si>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</si>
  <si>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</si>
  <si>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</si>
  <si>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</si>
  <si>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</si>
  <si>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</si>
  <si>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</si>
  <si>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</si>
  <si>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</si>
  <si>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</si>
  <si>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</si>
  <si>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</si>
  <si>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</si>
  <si>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</si>
  <si>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</si>
  <si>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</si>
  <si>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</si>
  <si>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</si>
  <si>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</si>
  <si>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</si>
  <si>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</si>
  <si>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</si>
  <si>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</si>
  <si>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</si>
  <si>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</si>
  <si>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</si>
  <si>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</si>
  <si>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</si>
  <si>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</si>
  <si>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</si>
  <si>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</si>
  <si>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</si>
  <si>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</si>
  <si>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</si>
  <si>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</si>
  <si>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</si>
  <si>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</si>
  <si>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</si>
  <si>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</si>
  <si>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</si>
  <si>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</si>
  <si>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</si>
  <si>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</si>
  <si>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</si>
  <si>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</si>
  <si>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</si>
  <si>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</si>
  <si>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</si>
  <si>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</si>
  <si>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</si>
  <si>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</si>
  <si>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</si>
  <si>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</si>
  <si>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</si>
  <si>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</si>
  <si>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</si>
  <si>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</si>
  <si>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</si>
  <si>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</si>
  <si>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</si>
  <si>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</si>
  <si>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</si>
  <si>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</si>
  <si>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</si>
  <si>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</si>
  <si>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</si>
  <si>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</si>
  <si>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</si>
  <si>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</si>
  <si>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</si>
  <si>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</si>
  <si>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</si>
  <si>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</si>
  <si>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</si>
  <si>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</si>
  <si>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</si>
  <si>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</si>
  <si>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</si>
  <si>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</si>
  <si>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</si>
  <si>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</si>
  <si>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</si>
  <si>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</si>
  <si>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</si>
  <si>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</si>
  <si>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</si>
  <si>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</si>
  <si>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</si>
  <si>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</si>
  <si>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</si>
  <si>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</si>
  <si>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</si>
  <si>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</si>
  <si>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</si>
  <si>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</si>
  <si>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</si>
  <si>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</si>
  <si>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</si>
  <si>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</si>
  <si>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</si>
  <si>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</si>
  <si>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</si>
  <si>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</si>
  <si>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</si>
  <si>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</si>
  <si>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</si>
  <si>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</si>
  <si>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</si>
  <si>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</si>
  <si>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</si>
  <si>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</si>
  <si>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</si>
  <si>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</si>
  <si>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</si>
  <si>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</si>
  <si>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</si>
  <si>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</si>
  <si>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</si>
  <si>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</si>
  <si>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</si>
  <si>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</si>
  <si>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</si>
  <si>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</si>
  <si>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</si>
  <si>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</si>
  <si>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</si>
  <si>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</si>
  <si>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</si>
  <si>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</si>
  <si>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</si>
  <si>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</si>
  <si>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</si>
  <si>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</si>
  <si>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</si>
  <si>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</si>
  <si>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</si>
  <si>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</si>
  <si>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</si>
  <si>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</si>
  <si>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</si>
  <si>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</si>
  <si>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</si>
  <si>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</si>
  <si>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</si>
  <si>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</si>
  <si>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</si>
  <si>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</si>
  <si>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</si>
  <si>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</si>
  <si>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</si>
  <si>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</si>
  <si>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</si>
  <si>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</si>
  <si>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</si>
  <si>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</si>
  <si>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</si>
  <si>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</si>
  <si>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</si>
  <si>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</si>
  <si>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</si>
  <si>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</si>
  <si>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</si>
  <si>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</si>
  <si>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</si>
  <si>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</si>
  <si>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</si>
  <si>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</si>
  <si>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</si>
  <si>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</si>
  <si>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</si>
  <si>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</si>
  <si>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</si>
  <si>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</si>
  <si>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</si>
  <si>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</si>
  <si>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</si>
  <si>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</si>
  <si>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</si>
  <si>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</si>
  <si>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</si>
  <si>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</si>
  <si>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</si>
  <si>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</si>
  <si>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</si>
  <si>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</si>
  <si>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</si>
  <si>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</si>
  <si>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</si>
  <si>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</si>
  <si>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</si>
  <si>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</si>
  <si>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</si>
  <si>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</si>
  <si>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</si>
  <si>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</si>
  <si>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</si>
  <si>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</si>
  <si>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</si>
  <si>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</si>
  <si>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</si>
  <si>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</si>
  <si>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</si>
  <si>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</si>
  <si>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</si>
  <si>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</si>
  <si>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</si>
  <si>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</si>
  <si>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</si>
  <si>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</si>
  <si>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</si>
  <si>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</si>
  <si>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</si>
  <si>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</si>
  <si>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</si>
  <si>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</si>
  <si>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</si>
  <si>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</si>
  <si>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</si>
  <si>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</si>
  <si>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</si>
  <si>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</si>
  <si>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</si>
  <si>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</si>
  <si>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</si>
  <si>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</si>
  <si>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</si>
  <si>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</si>
  <si>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</si>
  <si>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</si>
  <si>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</si>
  <si>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</si>
  <si>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</si>
  <si>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</si>
  <si>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</si>
  <si>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</si>
  <si>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</si>
  <si>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</si>
  <si>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</si>
  <si>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</si>
  <si>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</si>
  <si>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</si>
  <si>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</si>
  <si>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</si>
  <si>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</si>
  <si>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</si>
  <si>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</si>
  <si>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</si>
  <si>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</si>
  <si>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</si>
  <si>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</si>
  <si>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</si>
  <si>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</si>
  <si>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</si>
  <si>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</si>
  <si>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</si>
  <si>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</si>
  <si>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</si>
  <si>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</si>
  <si>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</si>
  <si>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</si>
  <si>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</si>
  <si>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</si>
  <si>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</si>
  <si>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</si>
  <si>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</si>
  <si>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</si>
  <si>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</si>
  <si>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</si>
  <si>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</si>
  <si>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</si>
  <si>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</si>
  <si>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</si>
  <si>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</si>
  <si>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</si>
  <si>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</si>
  <si>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</si>
  <si>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</si>
  <si>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</si>
  <si>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</si>
  <si>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</si>
  <si>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</si>
  <si>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</si>
  <si>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</si>
  <si>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</si>
  <si>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</si>
  <si>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</si>
  <si>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</si>
  <si>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</si>
  <si>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</si>
  <si>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</si>
  <si>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</si>
  <si>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</si>
  <si>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</si>
  <si>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</si>
  <si>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</si>
  <si>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</si>
  <si>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</si>
  <si>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</si>
  <si>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</si>
  <si>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</si>
  <si>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</si>
  <si>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</si>
  <si>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</si>
  <si>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</si>
  <si>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</si>
  <si>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</si>
  <si>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</si>
  <si>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</si>
  <si>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</si>
  <si>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</si>
  <si>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</si>
  <si>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</si>
  <si>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</si>
  <si>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</si>
  <si>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</si>
  <si>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</si>
  <si>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</si>
  <si>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</si>
  <si>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</si>
  <si>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</si>
  <si>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</si>
  <si>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</si>
  <si>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</si>
  <si>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</si>
  <si>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</si>
  <si>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</si>
  <si>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</si>
  <si>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</si>
  <si>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</si>
  <si>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</si>
  <si>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</si>
  <si>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</si>
  <si>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</si>
  <si>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</si>
  <si>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</si>
  <si>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</si>
  <si>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</si>
  <si>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</si>
  <si>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</si>
  <si>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</si>
  <si>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</si>
  <si>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</si>
  <si>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</si>
  <si>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</si>
  <si>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</si>
  <si>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</si>
  <si>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</si>
  <si>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</si>
  <si>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</si>
  <si>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</si>
  <si>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</si>
  <si>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</si>
  <si>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</si>
  <si>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</si>
  <si>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</si>
  <si>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</si>
  <si>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</si>
  <si>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</si>
  <si>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</si>
  <si>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</si>
  <si>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</si>
  <si>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</si>
  <si>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</si>
  <si>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</si>
  <si>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</si>
  <si>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</si>
  <si>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</si>
  <si>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</si>
  <si>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</si>
  <si>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</si>
  <si>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</si>
  <si>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</si>
  <si>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</si>
  <si>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</si>
  <si>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</si>
  <si>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</si>
  <si>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</si>
  <si>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</si>
  <si>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</si>
  <si>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</si>
  <si>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</si>
  <si>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</si>
  <si>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</si>
  <si>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</si>
  <si>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</si>
  <si>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</si>
  <si>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</si>
  <si>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</si>
  <si>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</si>
  <si>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</si>
  <si>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</si>
  <si>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</si>
  <si>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</si>
  <si>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</si>
  <si>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</si>
  <si>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</si>
  <si>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</si>
  <si>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</si>
  <si>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</si>
  <si>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</si>
  <si>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</si>
  <si>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</si>
  <si>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</si>
  <si>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</si>
  <si>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</si>
  <si>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</si>
  <si>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</si>
  <si>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</si>
  <si>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</si>
  <si>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</si>
  <si>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</si>
  <si>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</si>
  <si>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</si>
  <si>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</si>
  <si>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</si>
  <si>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</si>
  <si>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</si>
  <si>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</si>
  <si>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</si>
  <si>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</si>
  <si>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</si>
  <si>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</si>
  <si>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</si>
  <si>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</si>
  <si>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</si>
  <si>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</si>
  <si>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</si>
  <si>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</si>
  <si>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</si>
  <si>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</si>
  <si>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</si>
  <si>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</si>
  <si>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</si>
  <si>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</si>
  <si>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</si>
  <si>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</si>
  <si>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</si>
  <si>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</si>
  <si>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</si>
  <si>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</si>
  <si>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</si>
  <si>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</si>
  <si>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</si>
  <si>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</si>
  <si>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</si>
  <si>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</si>
  <si>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</si>
  <si>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</si>
  <si>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</si>
  <si>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</si>
  <si>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</si>
  <si>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</si>
  <si>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</si>
  <si>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</si>
  <si>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</si>
  <si>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</si>
  <si>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</si>
  <si>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</si>
  <si>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</si>
  <si>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</si>
  <si>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</si>
  <si>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</si>
  <si>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</si>
  <si>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</si>
  <si>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</si>
  <si>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</si>
  <si>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</si>
  <si>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</si>
  <si>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</si>
  <si>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</si>
  <si>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</si>
  <si>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</si>
  <si>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</si>
  <si>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</si>
  <si>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</si>
  <si>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</si>
  <si>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</si>
  <si>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</si>
  <si>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</si>
  <si>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</si>
  <si>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</si>
  <si>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</si>
  <si>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</si>
  <si>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</si>
  <si>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</si>
  <si>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</si>
  <si>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</si>
  <si>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</si>
  <si>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</si>
  <si>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</si>
  <si>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</si>
  <si>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</si>
  <si>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</si>
  <si>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</si>
  <si>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</si>
  <si>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</si>
  <si>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</si>
  <si>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</si>
  <si>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</si>
  <si>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</si>
  <si>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</si>
  <si>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</si>
  <si>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</si>
  <si>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</si>
  <si>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</si>
  <si>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</si>
  <si>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</si>
  <si>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</si>
  <si>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</si>
  <si>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</si>
  <si>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</si>
  <si>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</si>
  <si>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</si>
  <si>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</si>
  <si>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</si>
  <si>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</si>
  <si>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</si>
  <si>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</si>
  <si>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</si>
  <si>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</si>
  <si>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</si>
  <si>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</si>
  <si>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</si>
  <si>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</si>
  <si>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</si>
  <si>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</si>
  <si>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</si>
  <si>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</si>
  <si>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</si>
  <si>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</si>
  <si>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</si>
  <si>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</si>
  <si>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</si>
  <si>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</si>
  <si>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</si>
  <si>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</si>
  <si>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</si>
  <si>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</si>
  <si>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</si>
  <si>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</si>
  <si>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</si>
  <si>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</si>
  <si>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</si>
  <si>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</si>
  <si>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</si>
  <si>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</si>
  <si>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</si>
  <si>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</si>
  <si>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</si>
  <si>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</si>
  <si>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</si>
  <si>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</si>
  <si>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</si>
  <si>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</si>
  <si>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</si>
  <si>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</si>
  <si>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</si>
  <si>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</si>
  <si>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</si>
  <si>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</si>
  <si>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</si>
  <si>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</si>
  <si>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</si>
  <si>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</si>
  <si>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</si>
  <si>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</si>
  <si>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</si>
  <si>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</si>
  <si>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</si>
  <si>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</si>
  <si>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</si>
  <si>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</si>
  <si>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</si>
  <si>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</si>
  <si>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</si>
  <si>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</si>
  <si>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</si>
  <si>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</si>
  <si>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</si>
  <si>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</si>
  <si>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</si>
  <si>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</si>
  <si>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</si>
  <si>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</si>
  <si>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</si>
  <si>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</si>
  <si>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</si>
  <si>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</si>
  <si>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</si>
  <si>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</si>
  <si>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</si>
  <si>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</si>
  <si>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</si>
  <si>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</si>
  <si>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</si>
  <si>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</si>
  <si>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</si>
  <si>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</si>
  <si>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</si>
  <si>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</si>
  <si>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</si>
  <si>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</si>
  <si>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</si>
  <si>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</si>
  <si>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</si>
  <si>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</si>
  <si>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</si>
  <si>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</si>
  <si>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</si>
  <si>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</si>
  <si>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</si>
  <si>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</si>
  <si>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</si>
  <si>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</si>
  <si>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</si>
  <si>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</si>
  <si>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</si>
  <si>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</si>
  <si>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</si>
  <si>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</si>
  <si>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</si>
  <si>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</si>
  <si>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</si>
  <si>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</si>
  <si>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</si>
  <si>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</si>
  <si>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</si>
  <si>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</si>
  <si>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</si>
  <si>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</si>
  <si>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</si>
  <si>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</si>
  <si>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</si>
  <si>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</si>
  <si>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</si>
  <si>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</si>
  <si>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</si>
  <si>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</si>
  <si>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</si>
  <si>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</si>
  <si>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</si>
  <si>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</si>
  <si>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</si>
  <si>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</si>
  <si>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</si>
  <si>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</si>
  <si>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</si>
  <si>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</si>
  <si>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</si>
  <si>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</si>
  <si>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</si>
  <si>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</si>
  <si>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</si>
  <si>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</si>
  <si>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</si>
  <si>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</si>
  <si>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</si>
  <si>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</si>
  <si>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</si>
  <si>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</si>
  <si>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</si>
  <si>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</si>
  <si>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</si>
  <si>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</si>
  <si>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</si>
  <si>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</si>
  <si>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</si>
  <si>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</si>
  <si>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</si>
  <si>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</si>
  <si>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</si>
  <si>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</si>
  <si>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</si>
  <si>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</si>
  <si>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</si>
  <si>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</si>
  <si>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</si>
  <si>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</si>
  <si>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</si>
  <si>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</si>
  <si>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</si>
  <si>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</si>
  <si>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</si>
  <si>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</si>
  <si>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</si>
  <si>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</si>
  <si>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</si>
  <si>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</si>
  <si>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</si>
  <si>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</si>
  <si>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</si>
  <si>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</si>
  <si>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</si>
  <si>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</si>
  <si>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</si>
  <si>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</si>
  <si>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</si>
  <si>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</si>
  <si>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</si>
  <si>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</si>
  <si>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</si>
  <si>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</si>
  <si>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</si>
  <si>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</si>
  <si>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</si>
  <si>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</si>
  <si>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</si>
  <si>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</si>
  <si>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</si>
  <si>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</si>
  <si>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</si>
  <si>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</si>
  <si>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</si>
  <si>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</si>
  <si>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</si>
  <si>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</si>
  <si>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</si>
  <si>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</si>
  <si>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</si>
  <si>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</si>
  <si>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</si>
  <si>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</si>
  <si>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</si>
  <si>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</si>
  <si>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</si>
  <si>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</si>
  <si>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</si>
  <si>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</si>
  <si>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</si>
  <si>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</si>
  <si>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</si>
  <si>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</si>
  <si>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</si>
  <si>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</si>
  <si>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</si>
  <si>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</si>
  <si>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</si>
  <si>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</si>
  <si>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</si>
  <si>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</si>
  <si>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</si>
  <si>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</si>
  <si>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</si>
  <si>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</si>
  <si>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</si>
  <si>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</si>
  <si>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</si>
  <si>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</si>
  <si>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</si>
  <si>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</si>
  <si>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</si>
  <si>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</si>
  <si>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</si>
  <si>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</si>
  <si>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</si>
  <si>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</si>
  <si>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</si>
  <si>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</si>
  <si>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</si>
  <si>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</si>
  <si>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</si>
  <si>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</si>
  <si>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</si>
  <si>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</si>
  <si>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</si>
  <si>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</si>
  <si>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</si>
  <si>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</si>
  <si>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</si>
  <si>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</si>
  <si>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</si>
  <si>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</si>
  <si>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</si>
  <si>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</si>
  <si>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</si>
  <si>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</si>
  <si>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</si>
  <si>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</si>
  <si>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</si>
  <si>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</si>
  <si>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</si>
  <si>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</si>
  <si>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</si>
  <si>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</si>
  <si>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</si>
  <si>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</si>
  <si>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</si>
  <si>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</si>
  <si>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</si>
  <si>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</si>
  <si>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</si>
  <si>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</si>
  <si>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</si>
  <si>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</si>
  <si>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</si>
  <si>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</si>
  <si>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</si>
  <si>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</si>
  <si>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</si>
  <si>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</si>
  <si>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</si>
  <si>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</si>
  <si>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</si>
  <si>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</si>
  <si>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</si>
  <si>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</si>
  <si>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</si>
  <si>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</si>
  <si>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</si>
  <si>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</si>
  <si>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</si>
  <si>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</si>
  <si>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</si>
  <si>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</si>
  <si>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</si>
  <si>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</si>
  <si>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</si>
  <si>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</si>
  <si>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</si>
  <si>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</si>
  <si>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</si>
  <si>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</si>
  <si>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</si>
  <si>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</si>
  <si>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</si>
  <si>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</si>
  <si>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</si>
  <si>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</si>
  <si>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</si>
  <si>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</si>
  <si>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</si>
  <si>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</si>
  <si>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</si>
  <si>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</si>
  <si>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</si>
  <si>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</si>
  <si>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</si>
  <si>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</si>
  <si>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</si>
  <si>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</si>
  <si>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</si>
  <si>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</si>
  <si>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</si>
  <si>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</si>
  <si>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</si>
  <si>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</si>
  <si>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</si>
  <si>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</si>
  <si>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</si>
  <si>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</si>
  <si>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</si>
  <si>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</si>
  <si>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</si>
  <si>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</si>
  <si>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</si>
  <si>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</si>
  <si>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</si>
  <si>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</si>
  <si>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</si>
  <si>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</si>
  <si>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</si>
  <si>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</si>
  <si>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</si>
  <si>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</si>
  <si>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</si>
  <si>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</si>
  <si>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</si>
  <si>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</si>
  <si>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</si>
  <si>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</si>
  <si>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</si>
  <si>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</si>
  <si>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</si>
  <si>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</si>
  <si>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</si>
  <si>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</si>
  <si>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</si>
  <si>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</si>
  <si>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</si>
  <si>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</si>
  <si>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</si>
  <si>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</si>
  <si>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</si>
  <si>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</si>
  <si>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</si>
  <si>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</si>
  <si>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</si>
  <si>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</si>
  <si>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</si>
  <si>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</si>
  <si>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</si>
  <si>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</si>
  <si>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</si>
  <si>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</si>
  <si>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</si>
  <si>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</si>
  <si>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</si>
  <si>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</si>
  <si>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</si>
  <si>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</si>
  <si>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</si>
  <si>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</si>
  <si>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</si>
  <si>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</si>
  <si>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</si>
  <si>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</si>
  <si>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</si>
  <si>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</si>
  <si>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</si>
  <si>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</si>
  <si>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</si>
  <si>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</si>
  <si>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</si>
  <si>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</si>
  <si>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</si>
  <si>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</si>
  <si>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</si>
  <si>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</si>
  <si>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</si>
  <si>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</si>
  <si>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</si>
  <si>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</si>
  <si>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</si>
  <si>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</si>
  <si>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</si>
  <si>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</si>
  <si>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</si>
  <si>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</si>
  <si>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</si>
  <si>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</si>
  <si>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</si>
  <si>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</si>
  <si>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</si>
  <si>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</si>
  <si>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</si>
  <si>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</si>
  <si>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</si>
  <si>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</si>
  <si>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</si>
  <si>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</si>
  <si>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</si>
  <si>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</si>
  <si>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</si>
  <si>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</si>
  <si>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</si>
  <si>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</si>
  <si>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</si>
  <si>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</si>
  <si>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</si>
  <si>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</si>
  <si>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</si>
  <si>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</si>
  <si>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</si>
  <si>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</si>
  <si>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</si>
  <si>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</si>
  <si>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</si>
  <si>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</si>
  <si>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</si>
  <si>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</si>
  <si>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</si>
  <si>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</si>
  <si>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</si>
  <si>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</si>
  <si>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</si>
  <si>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</si>
  <si>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</si>
  <si>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</si>
  <si>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</si>
  <si>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</si>
  <si>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</si>
  <si>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</si>
  <si>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</si>
  <si>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</si>
  <si>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</si>
  <si>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</si>
  <si>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</si>
  <si>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</si>
  <si>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</si>
  <si>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</si>
  <si>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</si>
  <si>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</si>
  <si>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</si>
  <si>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</si>
  <si>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</si>
  <si>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</si>
  <si>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</si>
  <si>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</si>
  <si>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</si>
  <si>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</si>
  <si>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</si>
  <si>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</si>
  <si>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</si>
  <si>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</si>
  <si>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</si>
  <si>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</si>
  <si>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</si>
  <si>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</si>
  <si>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</si>
  <si>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</si>
  <si>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</si>
  <si>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</si>
  <si>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</si>
  <si>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</si>
  <si>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</si>
  <si>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</si>
  <si>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</si>
  <si>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</si>
  <si>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</si>
  <si>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</si>
  <si>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</si>
  <si>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</si>
  <si>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</si>
  <si>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</si>
  <si>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</si>
  <si>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</si>
  <si>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</si>
  <si>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</si>
  <si>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</si>
  <si>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</si>
  <si>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</si>
  <si>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</si>
  <si>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</si>
  <si>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</si>
  <si>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</si>
  <si>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</si>
  <si>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</si>
  <si>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</si>
  <si>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</si>
  <si>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</si>
  <si>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</si>
  <si>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</si>
  <si>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</si>
  <si>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</si>
  <si>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</si>
  <si>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</si>
  <si>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</si>
  <si>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</si>
  <si>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</si>
  <si>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</si>
  <si>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</si>
  <si>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</si>
  <si>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</si>
  <si>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</si>
  <si>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</si>
  <si>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</si>
  <si>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</si>
  <si>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</si>
  <si>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</si>
  <si>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</si>
  <si>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</si>
  <si>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</si>
  <si>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</si>
  <si>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</si>
  <si>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</si>
  <si>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</si>
  <si>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</si>
  <si>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</si>
  <si>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</si>
  <si>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</si>
  <si>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</si>
  <si>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</si>
  <si>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</si>
  <si>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</si>
  <si>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</si>
  <si>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</si>
  <si>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</si>
  <si>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</si>
  <si>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</si>
  <si>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</si>
  <si>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</si>
  <si>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</si>
  <si>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</si>
  <si>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</si>
  <si>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</si>
  <si>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</si>
  <si>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</si>
  <si>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</si>
  <si>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</si>
  <si>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</si>
  <si>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</si>
  <si>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</si>
  <si>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</si>
  <si>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</si>
  <si>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</si>
  <si>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</si>
  <si>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</si>
  <si>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</si>
  <si>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</si>
  <si>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</si>
  <si>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</si>
  <si>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</si>
  <si>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</si>
  <si>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</si>
  <si>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</si>
  <si>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</si>
  <si>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</si>
  <si>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</si>
  <si>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</si>
  <si>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</si>
  <si>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</si>
  <si>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</si>
  <si>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</si>
  <si>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</si>
  <si>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</si>
  <si>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</si>
  <si>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</si>
  <si>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</si>
  <si>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</si>
  <si>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</si>
  <si>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</si>
  <si>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</si>
  <si>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</si>
  <si>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</si>
  <si>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</si>
  <si>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</si>
  <si>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</si>
  <si>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</si>
  <si>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</si>
  <si>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</si>
  <si>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</si>
  <si>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</si>
  <si>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</si>
  <si>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</si>
  <si>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</si>
  <si>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</si>
  <si>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</si>
  <si>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</si>
  <si>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</si>
  <si>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</si>
  <si>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</si>
  <si>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</si>
  <si>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</si>
  <si>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</si>
  <si>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</si>
  <si>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</si>
  <si>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</si>
  <si>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</si>
  <si>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</si>
  <si>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</si>
  <si>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</si>
  <si>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</si>
  <si>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</si>
  <si>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</si>
  <si>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</si>
  <si>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</si>
  <si>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</si>
  <si>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</si>
  <si>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</si>
  <si>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</si>
  <si>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</si>
  <si>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</si>
  <si>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</si>
  <si>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</si>
  <si>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</si>
  <si>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</si>
  <si>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</si>
  <si>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</si>
  <si>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</si>
  <si>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</si>
  <si>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</si>
  <si>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</si>
  <si>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</si>
  <si>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</si>
  <si>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</si>
  <si>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</si>
  <si>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</si>
  <si>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</si>
  <si>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</si>
  <si>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</si>
  <si>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</si>
  <si>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</si>
  <si>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</si>
  <si>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</si>
  <si>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</si>
  <si>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</si>
  <si>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</si>
  <si>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</si>
  <si>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</si>
  <si>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</si>
  <si>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</si>
  <si>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</si>
  <si>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</si>
  <si>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</si>
  <si>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</si>
  <si>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</si>
  <si>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</si>
  <si>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</si>
  <si>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</si>
  <si>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</si>
  <si>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</si>
  <si>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</si>
  <si>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</si>
  <si>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</si>
  <si>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</si>
  <si>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</si>
  <si>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</si>
  <si>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</si>
  <si>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</si>
  <si>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</si>
  <si>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</si>
  <si>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</si>
  <si>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</si>
  <si>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</si>
  <si>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</si>
  <si>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</si>
  <si>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</si>
  <si>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</si>
  <si>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</si>
  <si>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</si>
  <si>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</si>
  <si>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</si>
  <si>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</si>
  <si>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</si>
  <si>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</si>
  <si>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</si>
  <si>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</si>
  <si>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</si>
  <si>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</si>
  <si>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</si>
  <si>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</si>
  <si>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</si>
  <si>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</si>
  <si>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</si>
  <si>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</si>
  <si>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</si>
  <si>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</si>
  <si>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</si>
  <si>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</si>
  <si>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</si>
  <si>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</si>
  <si>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</si>
  <si>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</si>
  <si>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</si>
  <si>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</si>
  <si>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</si>
  <si>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</si>
  <si>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</si>
  <si>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</si>
  <si>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</si>
  <si>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</si>
  <si>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</si>
  <si>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</si>
  <si>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</si>
  <si>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</si>
  <si>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</si>
  <si>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</si>
  <si>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</si>
  <si>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</si>
  <si>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</si>
  <si>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</si>
  <si>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</si>
  <si>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</si>
  <si>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</si>
  <si>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</si>
  <si>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</si>
  <si>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</si>
  <si>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</si>
  <si>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</si>
  <si>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</si>
  <si>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</si>
  <si>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</si>
  <si>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</si>
  <si>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</si>
  <si>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</si>
  <si>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</si>
  <si>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</si>
  <si>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</si>
  <si>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</si>
  <si>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</si>
  <si>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</si>
  <si>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</si>
  <si>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</si>
  <si>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</si>
  <si>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</si>
  <si>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</si>
  <si>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</si>
  <si>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</si>
  <si>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</si>
  <si>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</si>
  <si>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</si>
  <si>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</si>
  <si>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</si>
  <si>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</si>
  <si>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</si>
  <si>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</si>
  <si>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</si>
  <si>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</si>
  <si>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</si>
  <si>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</si>
  <si>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</si>
  <si>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</si>
  <si>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</si>
  <si>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</si>
  <si>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</si>
  <si>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</si>
  <si>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</si>
  <si>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</si>
  <si>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</si>
  <si>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</si>
  <si>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</si>
  <si>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</si>
  <si>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</si>
  <si>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</si>
  <si>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</si>
  <si>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</si>
  <si>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</si>
  <si>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</si>
  <si>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</si>
  <si>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</si>
  <si>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</si>
  <si>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</si>
  <si>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</si>
  <si>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</si>
  <si>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</si>
  <si>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</si>
  <si>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</si>
  <si>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</si>
  <si>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</si>
  <si>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</si>
  <si>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</si>
  <si>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</si>
  <si>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</si>
  <si>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</si>
  <si>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</si>
  <si>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</si>
  <si>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</si>
  <si>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</si>
  <si>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</si>
  <si>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</si>
  <si>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</si>
  <si>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</si>
  <si>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</si>
  <si>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</si>
  <si>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</si>
  <si>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</si>
  <si>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</si>
  <si>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</si>
  <si>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</si>
  <si>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</si>
  <si>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</si>
  <si>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</si>
  <si>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</si>
  <si>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</si>
  <si>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</si>
  <si>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</si>
  <si>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</si>
  <si>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</si>
  <si>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</si>
  <si>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</si>
  <si>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</si>
  <si>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</si>
  <si>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</si>
  <si>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</si>
  <si>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</si>
  <si>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</si>
  <si>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</si>
  <si>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</si>
  <si>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</si>
  <si>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</si>
  <si>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</si>
  <si>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</si>
  <si>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</si>
  <si>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</si>
  <si>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</si>
  <si>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</si>
  <si>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</si>
  <si>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</si>
  <si>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</si>
  <si>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</si>
  <si>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</si>
  <si>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</si>
  <si>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</si>
  <si>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</si>
  <si>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</si>
  <si>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</si>
  <si>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</si>
  <si>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</si>
  <si>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</si>
  <si>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</si>
  <si>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</si>
  <si>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</si>
  <si>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</si>
  <si>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</si>
  <si>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</si>
  <si>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</si>
  <si>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</si>
  <si>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</si>
  <si>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</si>
  <si>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</si>
  <si>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</si>
  <si>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</si>
  <si>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</si>
  <si>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</si>
  <si>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</si>
  <si>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</si>
  <si>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</si>
  <si>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</si>
  <si>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</si>
  <si>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</si>
  <si>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</si>
  <si>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</si>
  <si>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</si>
  <si>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</si>
  <si>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</si>
  <si>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</si>
  <si>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</si>
  <si>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</si>
  <si>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</si>
  <si>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</si>
  <si>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</si>
  <si>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</si>
  <si>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</si>
  <si>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</si>
  <si>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</si>
  <si>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</si>
  <si>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</si>
  <si>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</si>
  <si>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</si>
  <si>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</si>
  <si>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</si>
  <si>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</si>
  <si>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</si>
  <si>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</si>
  <si>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</si>
  <si>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</si>
  <si>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</si>
  <si>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</si>
  <si>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</si>
  <si>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</si>
  <si>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</si>
  <si>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</si>
  <si>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</si>
  <si>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</si>
  <si>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</si>
  <si>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</si>
  <si>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</si>
  <si>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</si>
  <si>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</si>
  <si>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</si>
  <si>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</si>
  <si>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</si>
  <si>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</si>
  <si>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</si>
  <si>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</si>
  <si>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</si>
  <si>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</si>
  <si>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</si>
  <si>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</si>
  <si>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</si>
  <si>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</si>
  <si>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</si>
  <si>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</si>
  <si>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</si>
  <si>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</si>
  <si>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</si>
  <si>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</si>
  <si>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</si>
  <si>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</si>
  <si>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</si>
  <si>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</si>
  <si>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</si>
  <si>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</si>
  <si>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</si>
  <si>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</si>
  <si>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</si>
  <si>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</si>
  <si>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</si>
  <si>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</si>
  <si>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</si>
  <si>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</si>
  <si>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</si>
  <si>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</si>
  <si>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</si>
  <si>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</si>
  <si>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</si>
  <si>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</si>
  <si>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</si>
  <si>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</si>
  <si>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</si>
  <si>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</si>
  <si>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</si>
  <si>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</si>
  <si>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</si>
  <si>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</si>
  <si>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</si>
  <si>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</si>
  <si>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</si>
  <si>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</si>
  <si>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</si>
  <si>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</si>
  <si>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</si>
  <si>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</si>
  <si>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</si>
  <si>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</si>
  <si>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</si>
  <si>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</si>
  <si>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</si>
  <si>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</si>
  <si>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</si>
  <si>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</si>
  <si>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</si>
  <si>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</si>
  <si>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</si>
  <si>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</si>
  <si>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</si>
  <si>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</si>
  <si>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</si>
  <si>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</si>
  <si>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</si>
  <si>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</si>
  <si>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</si>
  <si>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</si>
  <si>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</si>
  <si>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</si>
  <si>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</si>
  <si>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</si>
  <si>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</si>
  <si>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</si>
  <si>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</si>
  <si>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</si>
  <si>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</si>
  <si>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</si>
  <si>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</si>
  <si>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</si>
  <si>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</si>
  <si>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</si>
  <si>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</si>
  <si>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</si>
  <si>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</si>
  <si>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</si>
  <si>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</si>
  <si>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</si>
  <si>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</si>
  <si>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</si>
  <si>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</si>
  <si>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</si>
  <si>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</si>
  <si>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</si>
  <si>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</si>
  <si>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</si>
  <si>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</si>
  <si>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</si>
  <si>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</si>
  <si>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</si>
  <si>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</si>
  <si>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</si>
  <si>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</si>
  <si>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</si>
  <si>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</si>
  <si>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</si>
  <si>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</si>
  <si>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</si>
  <si>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</si>
  <si>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</si>
  <si>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</si>
  <si>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</si>
  <si>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</si>
  <si>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</si>
  <si>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</si>
  <si>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</si>
  <si>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</si>
  <si>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</si>
  <si>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</si>
  <si>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</si>
  <si>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</si>
  <si>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</si>
  <si>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</si>
  <si>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</si>
  <si>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</si>
  <si>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</si>
  <si>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</si>
  <si>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</si>
  <si>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</si>
  <si>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</si>
  <si>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</si>
  <si>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</si>
  <si>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</si>
  <si>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</si>
  <si>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</si>
  <si>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</si>
  <si>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</si>
  <si>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</si>
  <si>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</si>
  <si>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</si>
  <si>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</si>
  <si>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</si>
  <si>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</si>
  <si>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</si>
  <si>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</si>
  <si>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</si>
  <si>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</si>
  <si>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</si>
  <si>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</si>
  <si>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</si>
  <si>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</si>
  <si>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</si>
  <si>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</si>
  <si>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</si>
  <si>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</si>
  <si>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</si>
  <si>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</si>
  <si>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</si>
  <si>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</si>
  <si>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</si>
  <si>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</si>
  <si>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</si>
  <si>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</si>
  <si>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</si>
  <si>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</si>
  <si>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</si>
  <si>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</si>
  <si>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</si>
  <si>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</si>
  <si>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</si>
  <si>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</si>
  <si>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</si>
  <si>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</si>
  <si>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</si>
  <si>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</si>
  <si>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</si>
  <si>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</si>
  <si>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</si>
  <si>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</si>
  <si>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</si>
  <si>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</si>
  <si>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</si>
  <si>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</si>
  <si>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</si>
  <si>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</si>
  <si>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</si>
  <si>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</si>
  <si>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</si>
  <si>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</si>
  <si>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</si>
  <si>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</si>
  <si>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</si>
  <si>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</si>
  <si>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</si>
  <si>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</si>
  <si>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</si>
  <si>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</si>
  <si>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</si>
  <si>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</si>
  <si>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</si>
  <si>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</si>
  <si>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</si>
  <si>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</si>
  <si>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</si>
  <si>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</si>
  <si>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</si>
  <si>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</si>
  <si>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</si>
  <si>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</si>
  <si>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</si>
  <si>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</si>
  <si>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</si>
  <si>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</si>
  <si>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</si>
  <si>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</si>
  <si>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</si>
  <si>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</si>
  <si>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</si>
  <si>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</si>
  <si>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</si>
  <si>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</si>
  <si>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</si>
  <si>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</si>
  <si>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</si>
  <si>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</si>
  <si>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</si>
  <si>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</si>
  <si>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</si>
  <si>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</si>
  <si>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</si>
  <si>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</si>
  <si>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</si>
  <si>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</si>
  <si>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</si>
  <si>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</si>
  <si>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</si>
  <si>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</si>
  <si>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</si>
  <si>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</si>
  <si>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</si>
  <si>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</si>
  <si>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</si>
  <si>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</si>
  <si>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</si>
  <si>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</si>
  <si>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</si>
  <si>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</si>
  <si>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</si>
  <si>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</si>
  <si>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</si>
  <si>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</si>
  <si>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</si>
  <si>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</si>
  <si>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</si>
  <si>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</si>
  <si>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</si>
  <si>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</si>
  <si>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</si>
  <si>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</si>
  <si>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</si>
  <si>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</si>
  <si>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</si>
  <si>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</si>
  <si>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</si>
  <si>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</si>
  <si>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</si>
  <si>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</si>
  <si>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</si>
  <si>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</si>
  <si>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</si>
  <si>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</si>
  <si>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</si>
  <si>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</si>
  <si>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</si>
  <si>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</si>
  <si>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</si>
  <si>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</si>
  <si>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</si>
  <si>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</si>
  <si>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</si>
  <si>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</si>
  <si>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</si>
  <si>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</si>
  <si>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</si>
  <si>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</si>
  <si>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</si>
  <si>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</si>
  <si>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</si>
  <si>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</si>
  <si>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</si>
  <si>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</si>
  <si>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</si>
  <si>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</si>
  <si>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</si>
  <si>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</si>
  <si>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</si>
  <si>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</si>
  <si>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</si>
  <si>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</si>
  <si>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</si>
  <si>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</si>
  <si>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</si>
  <si>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</si>
  <si>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</si>
  <si>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</si>
  <si>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</si>
  <si>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</si>
  <si>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</si>
  <si>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</si>
  <si>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</si>
  <si>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</si>
  <si>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</si>
  <si>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</si>
  <si>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</si>
  <si>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</si>
  <si>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</si>
  <si>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</si>
  <si>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</si>
  <si>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</si>
  <si>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</si>
  <si>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</si>
  <si>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</si>
  <si>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</si>
  <si>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</si>
  <si>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</si>
  <si>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</si>
  <si>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</si>
  <si>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</si>
  <si>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</si>
  <si>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</si>
  <si>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</si>
  <si>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</si>
  <si>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</si>
  <si>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</si>
  <si>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</si>
  <si>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</si>
  <si>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</si>
  <si>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</si>
  <si>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</si>
  <si>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</si>
  <si>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</si>
  <si>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</si>
  <si>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</si>
  <si>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</si>
  <si>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</si>
  <si>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</si>
  <si>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</si>
  <si>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</si>
  <si>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</si>
  <si>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</si>
  <si>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</si>
  <si>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</si>
  <si>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</si>
  <si>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</si>
  <si>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</si>
  <si>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</si>
  <si>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</si>
  <si>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</si>
  <si>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</si>
  <si>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</si>
  <si>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</si>
  <si>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</si>
  <si>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</si>
  <si>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</si>
  <si>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</si>
  <si>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</si>
  <si>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</si>
  <si>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</si>
  <si>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</si>
  <si>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</si>
  <si>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</si>
  <si>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</si>
  <si>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</si>
  <si>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</si>
  <si>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</si>
  <si>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</si>
  <si>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</si>
  <si>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</si>
  <si>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</si>
  <si>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</si>
  <si>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</si>
  <si>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</si>
  <si>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</si>
  <si>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</si>
  <si>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</si>
  <si>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</si>
  <si>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</si>
  <si>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</si>
  <si>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</si>
  <si>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</si>
  <si>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</si>
  <si>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</si>
  <si>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</si>
  <si>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</si>
  <si>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</si>
  <si>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</si>
  <si>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</si>
  <si>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</si>
  <si>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</si>
  <si>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</si>
  <si>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</si>
  <si>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</si>
  <si>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</si>
  <si>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</si>
  <si>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</si>
  <si>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</si>
  <si>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</si>
  <si>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</si>
  <si>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</si>
  <si>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</si>
  <si>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</si>
  <si>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</si>
  <si>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</si>
  <si>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</si>
  <si>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</si>
  <si>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</si>
  <si>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</si>
  <si>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</si>
  <si>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</si>
  <si>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</si>
  <si>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</si>
  <si>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</si>
  <si>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</si>
  <si>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</si>
  <si>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</si>
  <si>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</si>
  <si>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</si>
  <si>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</si>
  <si>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</si>
  <si>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</si>
  <si>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</si>
  <si>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</si>
  <si>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</si>
  <si>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</si>
  <si>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</si>
  <si>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</si>
  <si>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</si>
  <si>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</si>
  <si>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</si>
  <si>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</si>
  <si>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</si>
  <si>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</si>
  <si>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</si>
  <si>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</si>
  <si>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</si>
  <si>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</si>
  <si>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</si>
  <si>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</si>
  <si>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</si>
  <si>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</si>
  <si>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</si>
  <si>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</si>
  <si>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</si>
  <si>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</si>
  <si>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</si>
  <si>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</si>
  <si>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</si>
  <si>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</si>
  <si>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</si>
  <si>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</si>
  <si>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</si>
  <si>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</si>
  <si>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</si>
  <si>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</si>
  <si>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</si>
  <si>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</si>
  <si>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</si>
  <si>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</si>
  <si>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</si>
  <si>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</si>
  <si>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</si>
  <si>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</si>
  <si>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</si>
  <si>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</si>
  <si>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</si>
  <si>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</si>
  <si>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</si>
  <si>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</si>
  <si>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</si>
  <si>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</si>
  <si>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</si>
  <si>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</si>
  <si>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</si>
  <si>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</si>
  <si>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</si>
  <si>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</si>
  <si>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</si>
  <si>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</si>
  <si>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</si>
  <si>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</si>
  <si>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</si>
  <si>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</si>
  <si>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</si>
  <si>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</si>
  <si>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</si>
  <si>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</si>
  <si>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</si>
  <si>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</si>
  <si>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</si>
  <si>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</si>
  <si>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</si>
  <si>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</si>
  <si>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</si>
  <si>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</si>
  <si>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</si>
  <si>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</si>
  <si>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</si>
  <si>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</si>
  <si>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</si>
  <si>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</si>
  <si>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</si>
  <si>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</si>
  <si>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</si>
  <si>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</si>
  <si>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</si>
  <si>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</si>
  <si>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</si>
  <si>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</si>
  <si>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</si>
  <si>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</si>
  <si>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</si>
  <si>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</si>
  <si>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</si>
  <si>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</si>
  <si>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</si>
  <si>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</si>
  <si>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</si>
  <si>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</si>
  <si>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</si>
  <si>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</si>
  <si>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</si>
  <si>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</si>
  <si>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</si>
  <si>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</si>
  <si>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</si>
  <si>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</si>
  <si>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</si>
  <si>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</si>
  <si>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</si>
  <si>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</si>
  <si>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</si>
  <si>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</si>
  <si>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</si>
  <si>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</si>
  <si>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</si>
  <si>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</si>
  <si>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</si>
  <si>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</si>
  <si>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</si>
  <si>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</si>
  <si>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</si>
  <si>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</si>
  <si>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</si>
  <si>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</si>
  <si>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</si>
  <si>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</si>
  <si>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</si>
  <si>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</si>
  <si>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</si>
  <si>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</si>
  <si>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</si>
  <si>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</si>
  <si>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</si>
  <si>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</si>
  <si>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</si>
  <si>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</si>
  <si>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</si>
  <si>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</si>
  <si>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</si>
  <si>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</si>
  <si>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</si>
  <si>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</si>
  <si>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</si>
  <si>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</si>
  <si>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</si>
  <si>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</si>
  <si>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</si>
  <si>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</si>
  <si>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</si>
  <si>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</si>
  <si>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</si>
  <si>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</si>
  <si>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</si>
  <si>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</si>
  <si>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</si>
  <si>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</si>
  <si>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</si>
  <si>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</si>
  <si>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</si>
  <si>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</si>
  <si>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</si>
  <si>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</si>
  <si>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</si>
  <si>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</si>
  <si>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</si>
  <si>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</si>
  <si>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</si>
  <si>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</si>
  <si>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</si>
  <si>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</si>
  <si>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</si>
  <si>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</si>
  <si>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</si>
  <si>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</si>
  <si>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</si>
  <si>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</si>
  <si>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</si>
  <si>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</si>
  <si>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</si>
  <si>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</si>
  <si>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</si>
  <si>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</si>
  <si>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</si>
  <si>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</si>
  <si>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</si>
  <si>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</si>
  <si>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</si>
  <si>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</si>
  <si>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</si>
  <si>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</si>
  <si>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</si>
  <si>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</si>
  <si>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</si>
  <si>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</si>
  <si>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</si>
  <si>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</si>
  <si>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</si>
  <si>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</si>
  <si>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</si>
  <si>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</si>
  <si>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</si>
  <si>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</si>
  <si>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</si>
  <si>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</si>
  <si>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</si>
  <si>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</si>
  <si>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</si>
  <si>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</si>
  <si>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</si>
  <si>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</si>
  <si>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</si>
  <si>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</si>
  <si>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</si>
  <si>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</si>
  <si>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</si>
  <si>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</si>
  <si>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</si>
  <si>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</si>
  <si>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</si>
  <si>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</si>
  <si>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</si>
  <si>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</si>
  <si>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</si>
  <si>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</si>
  <si>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</si>
  <si>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</si>
  <si>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</si>
  <si>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</si>
  <si>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</si>
  <si>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</si>
  <si>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</si>
  <si>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</si>
  <si>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</si>
  <si>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</si>
  <si>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</si>
  <si>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</si>
  <si>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</si>
  <si>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</si>
  <si>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</si>
  <si>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</si>
  <si>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</si>
  <si>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</si>
  <si>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</si>
  <si>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</si>
  <si>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</si>
  <si>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</si>
  <si>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</si>
  <si>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</si>
  <si>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</si>
  <si>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</si>
  <si>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</si>
  <si>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</si>
  <si>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</si>
  <si>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</si>
  <si>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</si>
  <si>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</si>
  <si>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</si>
  <si>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</si>
  <si>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</si>
  <si>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</si>
  <si>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</si>
  <si>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</si>
  <si>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</si>
  <si>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</si>
  <si>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</si>
  <si>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</si>
  <si>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</si>
  <si>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</si>
  <si>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</si>
  <si>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</si>
  <si>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</si>
  <si>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</si>
  <si>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</si>
  <si>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</si>
  <si>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</si>
  <si>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</si>
  <si>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</si>
  <si>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</si>
  <si>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</si>
  <si>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</si>
  <si>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</si>
  <si>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</si>
  <si>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</si>
  <si>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</si>
  <si>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</si>
  <si>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</si>
  <si>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</si>
  <si>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</si>
  <si>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</si>
  <si>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</si>
  <si>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</si>
  <si>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</si>
  <si>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</si>
  <si>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</si>
  <si>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</si>
  <si>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</si>
  <si>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</si>
  <si>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</si>
  <si>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</si>
  <si>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</si>
  <si>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</si>
  <si>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</si>
  <si>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</si>
  <si>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</si>
  <si>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</si>
  <si>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</si>
  <si>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</si>
  <si>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</si>
  <si>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</si>
  <si>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</si>
  <si>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</si>
  <si>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</si>
  <si>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</si>
  <si>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</si>
  <si>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</si>
  <si>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</si>
  <si>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</si>
  <si>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</si>
  <si>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</si>
  <si>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</si>
  <si>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</si>
  <si>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</si>
  <si>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</si>
  <si>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</si>
  <si>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</si>
  <si>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</si>
  <si>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</si>
  <si>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</si>
  <si>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</si>
  <si>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</si>
  <si>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</si>
  <si>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</si>
  <si>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</si>
  <si>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</si>
  <si>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</si>
  <si>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</si>
  <si>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</si>
  <si>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</si>
  <si>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</si>
  <si>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</si>
  <si>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</si>
  <si>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</si>
  <si>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</si>
  <si>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</si>
  <si>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</si>
  <si>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</si>
  <si>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</si>
  <si>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</si>
  <si>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</si>
  <si>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</si>
  <si>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</si>
  <si>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</si>
  <si>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</si>
  <si>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</si>
  <si>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</si>
  <si>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</si>
  <si>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</si>
  <si>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</si>
  <si>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</si>
  <si>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</si>
  <si>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</si>
  <si>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</si>
  <si>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</si>
  <si>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</si>
  <si>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</si>
  <si>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</si>
  <si>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</si>
  <si>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</si>
  <si>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</si>
  <si>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</si>
  <si>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</si>
  <si>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</si>
  <si>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</si>
  <si>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</si>
  <si>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</si>
  <si>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</si>
  <si>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</si>
  <si>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</si>
  <si>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</si>
  <si>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</si>
  <si>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</si>
  <si>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</si>
  <si>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</si>
  <si>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</si>
  <si>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</si>
  <si>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</si>
  <si>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</si>
  <si>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</si>
  <si>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</si>
  <si>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</si>
  <si>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</si>
  <si>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</si>
  <si>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</si>
  <si>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</si>
  <si>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</si>
  <si>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</si>
  <si>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</si>
  <si>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</si>
  <si>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</si>
  <si>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</si>
  <si>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</si>
  <si>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</si>
  <si>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</si>
  <si>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</si>
  <si>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</si>
  <si>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</si>
  <si>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</si>
  <si>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</si>
  <si>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</si>
  <si>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</si>
  <si>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</si>
  <si>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</si>
  <si>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</si>
  <si>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</si>
  <si>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</si>
  <si>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</si>
  <si>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</si>
  <si>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</si>
  <si>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</si>
  <si>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</si>
  <si>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</si>
  <si>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</si>
  <si>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</si>
  <si>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</si>
  <si>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</si>
  <si>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</si>
  <si>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</si>
  <si>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</si>
  <si>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</si>
  <si>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</si>
  <si>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</si>
  <si>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</si>
  <si>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</si>
  <si>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</si>
  <si>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</si>
  <si>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</si>
  <si>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</si>
  <si>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</si>
  <si>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</si>
  <si>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</si>
  <si>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</si>
  <si>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</si>
  <si>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</si>
  <si>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</si>
  <si>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</si>
  <si>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</si>
  <si>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</si>
  <si>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</si>
  <si>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</si>
  <si>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</si>
  <si>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</si>
  <si>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</si>
  <si>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</si>
  <si>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</si>
  <si>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</si>
  <si>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</si>
  <si>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</si>
  <si>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</si>
  <si>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</si>
  <si>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</si>
  <si>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</si>
  <si>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</si>
  <si>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</si>
  <si>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</si>
  <si>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</si>
  <si>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</si>
  <si>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</si>
  <si>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</si>
  <si>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</si>
  <si>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</si>
  <si>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</si>
  <si>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</si>
  <si>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</si>
  <si>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</si>
  <si>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</si>
  <si>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</si>
  <si>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</si>
  <si>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</si>
  <si>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</si>
  <si>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</si>
  <si>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</si>
  <si>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</si>
  <si>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</si>
  <si>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</si>
  <si>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</si>
  <si>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</si>
  <si>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</si>
  <si>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</si>
  <si>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</si>
  <si>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</si>
  <si>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</si>
  <si>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</si>
  <si>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</si>
  <si>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</si>
  <si>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</si>
  <si>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</si>
  <si>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</si>
  <si>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</si>
  <si>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</si>
  <si>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</si>
  <si>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</si>
  <si>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</si>
  <si>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</si>
  <si>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</si>
  <si>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</si>
  <si>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</si>
  <si>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</si>
  <si>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</si>
  <si>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</si>
  <si>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</si>
  <si>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</si>
  <si>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</si>
  <si>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</si>
  <si>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</si>
  <si>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</si>
  <si>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</si>
  <si>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</si>
  <si>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</si>
  <si>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</si>
  <si>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</si>
  <si>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</si>
  <si>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</si>
  <si>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</si>
  <si>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</si>
  <si>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</si>
  <si>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</si>
  <si>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</si>
  <si>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</si>
  <si>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</si>
  <si>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</si>
  <si>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</si>
  <si>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</si>
  <si>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</si>
  <si>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</si>
  <si>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</si>
  <si>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</si>
  <si>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</si>
  <si>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</si>
  <si>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</si>
  <si>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</si>
  <si>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</si>
  <si>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</si>
  <si>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</si>
  <si>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</si>
  <si>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</si>
  <si>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</si>
  <si>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</si>
  <si>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</si>
  <si>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</si>
  <si>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</si>
  <si>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</si>
  <si>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</si>
  <si>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</si>
  <si>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</si>
  <si>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</si>
  <si>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</si>
  <si>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</si>
  <si>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</si>
  <si>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</si>
  <si>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</si>
  <si>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</si>
  <si>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</si>
  <si>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</si>
  <si>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</si>
  <si>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</si>
  <si>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</si>
  <si>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</si>
  <si>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</si>
  <si>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</si>
  <si>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</si>
  <si>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</si>
  <si>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</si>
  <si>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</si>
  <si>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</si>
  <si>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</si>
  <si>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</si>
  <si>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</si>
  <si>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</si>
  <si>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</si>
  <si>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</si>
  <si>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</si>
  <si>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</si>
  <si>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</si>
  <si>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</si>
  <si>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</si>
  <si>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</si>
  <si>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</si>
  <si>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</si>
  <si>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</si>
  <si>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</si>
  <si>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</si>
  <si>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</si>
  <si>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</si>
  <si>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</si>
  <si>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</si>
  <si>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</si>
  <si>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</si>
  <si>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</si>
  <si>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</si>
  <si>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</si>
  <si>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</si>
  <si>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</si>
  <si>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</si>
  <si>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</si>
  <si>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</si>
  <si>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</si>
  <si>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</si>
  <si>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</si>
  <si>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</si>
  <si>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</si>
  <si>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</si>
  <si>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</si>
  <si>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</si>
  <si>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</si>
  <si>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</si>
  <si>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</si>
  <si>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</si>
  <si>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</si>
  <si>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</si>
  <si>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</si>
  <si>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</si>
  <si>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</si>
  <si>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</si>
  <si>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</si>
  <si>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</si>
  <si>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</si>
  <si>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</si>
  <si>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</si>
  <si>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</si>
  <si>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</si>
  <si>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</si>
  <si>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</si>
  <si>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</si>
  <si>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</si>
  <si>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</si>
  <si>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</si>
  <si>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</si>
  <si>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</si>
  <si>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</si>
  <si>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</si>
  <si>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</si>
  <si>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</si>
  <si>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</si>
  <si>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</si>
  <si>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</si>
  <si>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</si>
  <si>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</si>
  <si>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</si>
  <si>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</si>
  <si>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</si>
  <si>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</si>
  <si>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</si>
  <si>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</si>
  <si>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</si>
  <si>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</si>
  <si>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</si>
  <si>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</si>
  <si>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</si>
  <si>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</si>
  <si>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</si>
  <si>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</si>
  <si>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</si>
  <si>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</si>
  <si>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</si>
  <si>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</si>
  <si>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</si>
  <si>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</si>
  <si>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</si>
  <si>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</si>
  <si>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</si>
  <si>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</si>
  <si>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</si>
  <si>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</si>
  <si>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</si>
  <si>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</si>
  <si>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</si>
  <si>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</si>
  <si>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</si>
  <si>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</si>
  <si>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</si>
  <si>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</si>
  <si>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</si>
  <si>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</si>
  <si>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</si>
  <si>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</si>
  <si>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</si>
  <si>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</si>
  <si>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</si>
  <si>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</si>
  <si>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</si>
  <si>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</si>
  <si>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</si>
  <si>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</si>
  <si>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</si>
  <si>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</si>
  <si>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</si>
  <si>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</si>
  <si>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</si>
  <si>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</si>
  <si>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</si>
  <si>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</si>
  <si>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</si>
  <si>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</si>
  <si>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</si>
  <si>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</si>
  <si>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</si>
  <si>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</si>
  <si>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</si>
  <si>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</si>
  <si>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</si>
  <si>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</si>
  <si>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</si>
  <si>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</si>
  <si>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</si>
  <si>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</si>
  <si>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</si>
  <si>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</si>
  <si>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</si>
  <si>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</si>
  <si>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</si>
  <si>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</si>
  <si>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</si>
  <si>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</si>
  <si>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</si>
  <si>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</si>
  <si>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</si>
  <si>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</si>
  <si>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</si>
  <si>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</si>
  <si>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</si>
  <si>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</si>
  <si>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</si>
  <si>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</si>
  <si>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</si>
  <si>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</si>
  <si>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</si>
  <si>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</si>
  <si>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</si>
  <si>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</si>
  <si>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</si>
  <si>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</si>
  <si>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</si>
  <si>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</si>
  <si>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</si>
  <si>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</si>
  <si>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</si>
  <si>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</si>
  <si>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</si>
  <si>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</si>
  <si>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</si>
  <si>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</si>
  <si>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</si>
  <si>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</si>
  <si>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</si>
  <si>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</si>
  <si>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</si>
  <si>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</si>
  <si>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</si>
  <si>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</si>
  <si>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</si>
  <si>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</si>
  <si>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</si>
  <si>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</si>
  <si>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</si>
  <si>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</si>
  <si>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</si>
  <si>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</si>
  <si>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</si>
  <si>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</si>
  <si>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</si>
  <si>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</si>
  <si>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</si>
  <si>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</si>
  <si>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</si>
  <si>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</si>
  <si>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</si>
  <si>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</si>
  <si>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</si>
  <si>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</si>
  <si>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</si>
  <si>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</si>
  <si>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</si>
  <si>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</si>
  <si>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</si>
  <si>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</si>
  <si>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</si>
  <si>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</si>
  <si>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</si>
  <si>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</si>
  <si>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</si>
  <si>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</si>
  <si>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</si>
  <si>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</si>
  <si>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</si>
  <si>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</si>
  <si>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</si>
  <si>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</si>
  <si>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</si>
  <si>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</si>
  <si>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</si>
  <si>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</si>
  <si>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</si>
  <si>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</si>
  <si>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</si>
  <si>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</si>
  <si>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</si>
  <si>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</si>
  <si>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</si>
  <si>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</si>
  <si>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</si>
  <si>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</si>
  <si>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</si>
  <si>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</si>
  <si>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</si>
  <si>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</si>
  <si>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</si>
  <si>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</si>
  <si>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</si>
  <si>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</si>
  <si>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</si>
  <si>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</si>
  <si>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</si>
  <si>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</si>
  <si>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</si>
  <si>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</si>
  <si>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</si>
  <si>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</si>
  <si>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</si>
  <si>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</si>
  <si>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</si>
  <si>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</si>
  <si>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</si>
  <si>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</si>
  <si>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</si>
  <si>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</si>
  <si>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</si>
  <si>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</si>
  <si>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</si>
  <si>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</si>
  <si>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</si>
  <si>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</si>
  <si>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</si>
  <si>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</si>
  <si>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</si>
  <si>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</si>
  <si>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</si>
  <si>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</si>
  <si>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</si>
  <si>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</si>
  <si>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</si>
  <si>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</si>
  <si>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</si>
  <si>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</si>
  <si>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</si>
  <si>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</si>
  <si>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</si>
  <si>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</si>
  <si>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</si>
  <si>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</si>
  <si>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</si>
  <si>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</si>
  <si>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</si>
  <si>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</si>
  <si>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</si>
  <si>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</si>
  <si>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</si>
  <si>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</si>
  <si>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</si>
  <si>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</si>
  <si>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</si>
  <si>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</si>
  <si>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</si>
  <si>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</si>
  <si>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</si>
  <si>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</si>
  <si>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</si>
  <si>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</si>
  <si>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</si>
  <si>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</si>
  <si>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</si>
  <si>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</si>
  <si>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</si>
  <si>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</si>
  <si>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</si>
  <si>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</si>
  <si>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</si>
  <si>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</si>
  <si>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</si>
  <si>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</si>
  <si>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</si>
  <si>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</si>
  <si>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</si>
  <si>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</si>
  <si>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</si>
  <si>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</si>
  <si>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</si>
  <si>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</si>
  <si>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</si>
  <si>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</si>
  <si>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</si>
  <si>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</si>
  <si>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</si>
  <si>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</si>
  <si>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</si>
  <si>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</si>
  <si>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</si>
  <si>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</si>
  <si>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</si>
  <si>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</si>
  <si>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</si>
  <si>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</si>
  <si>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</si>
  <si>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</si>
  <si>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</si>
  <si>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</si>
  <si>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</si>
  <si>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</si>
  <si>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</si>
  <si>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</si>
  <si>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</si>
  <si>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</si>
  <si>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</si>
  <si>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</si>
  <si>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</si>
  <si>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</si>
  <si>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</si>
  <si>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</si>
  <si>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</si>
  <si>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</si>
  <si>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</si>
  <si>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</si>
  <si>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</si>
  <si>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</si>
  <si>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</si>
  <si>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</si>
  <si>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</si>
  <si>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</si>
  <si>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</si>
  <si>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</si>
  <si>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</si>
  <si>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</si>
  <si>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</si>
  <si>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</si>
  <si>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</si>
  <si>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</si>
  <si>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</si>
  <si>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</si>
  <si>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</si>
  <si>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</si>
  <si>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</si>
  <si>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</si>
  <si>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</si>
  <si>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</si>
  <si>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</si>
  <si>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</si>
  <si>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</si>
  <si>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</si>
  <si>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</si>
  <si>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</si>
  <si>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</si>
  <si>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</si>
  <si>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</si>
  <si>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</si>
  <si>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</si>
  <si>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</si>
  <si>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</si>
  <si>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</si>
  <si>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</si>
  <si>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</si>
  <si>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</si>
  <si>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</si>
  <si>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</si>
  <si>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</si>
  <si>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</si>
  <si>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</si>
  <si>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</si>
  <si>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</si>
  <si>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</si>
  <si>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</si>
  <si>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</si>
  <si>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</si>
  <si>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</si>
  <si>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</si>
  <si>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</si>
  <si>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</si>
  <si>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</si>
  <si>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</si>
  <si>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</si>
  <si>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</si>
  <si>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</si>
  <si>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</si>
  <si>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</si>
  <si>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</si>
  <si>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</si>
  <si>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</si>
  <si>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</si>
  <si>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</si>
  <si>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</si>
  <si>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</si>
  <si>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</si>
  <si>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</si>
  <si>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</si>
  <si>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</si>
  <si>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</si>
  <si>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</si>
  <si>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</si>
  <si>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</si>
  <si>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</si>
  <si>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</si>
  <si>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</si>
  <si>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</si>
  <si>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</si>
  <si>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</si>
  <si>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</si>
  <si>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</si>
  <si>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</si>
  <si>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</si>
  <si>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</si>
  <si>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</si>
  <si>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</si>
  <si>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</si>
  <si>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</si>
  <si>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</si>
  <si>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</si>
  <si>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</si>
  <si>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</si>
  <si>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</si>
  <si>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</si>
  <si>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</si>
  <si>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</si>
  <si>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</si>
  <si>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</si>
  <si>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</si>
  <si>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</si>
  <si>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</si>
  <si>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</si>
  <si>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</si>
  <si>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</si>
  <si>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</si>
  <si>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</si>
  <si>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</si>
  <si>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</si>
  <si>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</si>
  <si>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</si>
  <si>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</si>
  <si>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</si>
  <si>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</si>
  <si>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</si>
  <si>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</si>
  <si>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</si>
  <si>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</si>
  <si>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</si>
  <si>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</si>
  <si>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</si>
  <si>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</si>
  <si>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</si>
  <si>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</si>
  <si>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</si>
  <si>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</si>
  <si>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</si>
  <si>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</si>
  <si>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</si>
  <si>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</si>
  <si>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</si>
  <si>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</si>
  <si>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</si>
  <si>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</si>
  <si>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</si>
  <si>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</si>
  <si>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</si>
  <si>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</si>
  <si>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</si>
  <si>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</si>
  <si>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</si>
  <si>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</si>
  <si>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</si>
  <si>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</si>
  <si>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</si>
  <si>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</si>
  <si>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</si>
  <si>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</si>
  <si>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</si>
  <si>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</si>
  <si>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</si>
  <si>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</si>
  <si>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</si>
  <si>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</si>
  <si>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</si>
  <si>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</si>
  <si>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</si>
  <si>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</si>
  <si>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</si>
  <si>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</si>
  <si>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</si>
  <si>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</si>
  <si>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</si>
  <si>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</si>
  <si>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</si>
  <si>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</si>
  <si>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</si>
  <si>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</si>
  <si>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</si>
  <si>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</si>
  <si>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</si>
  <si>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</si>
  <si>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</si>
  <si>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</si>
  <si>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</si>
  <si>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</si>
  <si>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</si>
  <si>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</si>
  <si>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</si>
  <si>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</si>
  <si>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</si>
  <si>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</si>
  <si>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</si>
  <si>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</si>
  <si>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</si>
  <si>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</si>
  <si>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</si>
  <si>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</si>
  <si>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</si>
  <si>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</si>
  <si>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</si>
  <si>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</si>
  <si>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</si>
  <si>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</si>
  <si>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</si>
  <si>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</si>
  <si>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</si>
  <si>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</si>
  <si>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</si>
  <si>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</si>
  <si>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</si>
  <si>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</si>
  <si>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</si>
  <si>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</si>
  <si>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</si>
  <si>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</si>
  <si>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</si>
  <si>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</si>
  <si>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</si>
  <si>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</si>
  <si>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</si>
  <si>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</si>
  <si>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</si>
  <si>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</si>
  <si>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</si>
  <si>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</si>
  <si>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</si>
  <si>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</si>
  <si>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</si>
  <si>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</si>
  <si>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</si>
  <si>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</si>
  <si>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</si>
  <si>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</si>
  <si>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</si>
  <si>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</si>
  <si>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</si>
  <si>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</si>
  <si>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</si>
  <si>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</si>
  <si>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</si>
  <si>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</si>
  <si>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</si>
  <si>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</si>
  <si>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</si>
  <si>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</si>
  <si>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</si>
  <si>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</si>
  <si>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</si>
  <si>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</si>
  <si>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</si>
  <si>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</si>
  <si>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</si>
  <si>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</si>
  <si>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</si>
  <si>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</si>
  <si>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</si>
  <si>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</si>
  <si>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</si>
  <si>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</si>
  <si>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</si>
  <si>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</si>
  <si>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</si>
  <si>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</si>
  <si>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</si>
  <si>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</si>
  <si>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</si>
  <si>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</si>
  <si>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</si>
  <si>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</si>
  <si>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</si>
  <si>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</si>
  <si>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</si>
  <si>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</si>
  <si>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</si>
  <si>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</si>
  <si>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</si>
  <si>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</si>
  <si>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</si>
  <si>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</si>
  <si>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</si>
  <si>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</si>
  <si>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</si>
  <si>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</si>
  <si>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</si>
  <si>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</si>
  <si>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</si>
  <si>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</si>
  <si>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</si>
  <si>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</si>
  <si>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</si>
  <si>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</si>
  <si>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</si>
  <si>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</si>
  <si>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</si>
  <si>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</si>
  <si>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</si>
  <si>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</si>
  <si>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</si>
  <si>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</si>
  <si>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</si>
  <si>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</si>
  <si>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</si>
  <si>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</si>
  <si>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</si>
  <si>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</si>
  <si>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</si>
  <si>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</si>
  <si>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</si>
  <si>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</si>
  <si>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</si>
  <si>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</si>
  <si>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</si>
  <si>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</si>
  <si>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</si>
  <si>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</si>
  <si>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</si>
  <si>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</si>
  <si>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</si>
  <si>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</si>
  <si>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</si>
  <si>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</si>
  <si>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</si>
  <si>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</si>
  <si>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</si>
  <si>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</si>
  <si>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</si>
  <si>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</si>
  <si>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</si>
  <si>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</si>
  <si>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</si>
  <si>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</si>
  <si>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</si>
  <si>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</si>
  <si>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</si>
  <si>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</si>
  <si>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</si>
  <si>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</si>
  <si>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</si>
  <si>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</si>
  <si>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</si>
  <si>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</si>
  <si>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</si>
  <si>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</si>
  <si>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</si>
  <si>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</si>
  <si>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</si>
  <si>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</si>
  <si>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</si>
  <si>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</si>
  <si>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</si>
  <si>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</si>
  <si>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</si>
  <si>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</si>
  <si>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</si>
  <si>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</si>
  <si>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</si>
  <si>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</si>
  <si>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</si>
  <si>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</si>
  <si>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</si>
  <si>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</si>
  <si>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</si>
  <si>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</si>
  <si>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</si>
  <si>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</si>
  <si>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</si>
  <si>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</si>
  <si>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</si>
  <si>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</si>
  <si>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</si>
  <si>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</si>
  <si>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</si>
  <si>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</si>
  <si>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</si>
  <si>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</si>
  <si>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</si>
  <si>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</si>
  <si>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</si>
  <si>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</si>
  <si>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</si>
  <si>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</si>
  <si>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</si>
  <si>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</si>
  <si>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</si>
  <si>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</si>
  <si>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</si>
  <si>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</si>
  <si>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</si>
  <si>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</si>
  <si>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</si>
  <si>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</si>
  <si>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</si>
  <si>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</si>
  <si>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</si>
  <si>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</si>
  <si>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</si>
  <si>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</si>
  <si>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</si>
  <si>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</si>
  <si>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</si>
  <si>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</si>
  <si>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</si>
  <si>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</si>
  <si>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</si>
  <si>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</si>
  <si>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</si>
  <si>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</si>
  <si>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</si>
  <si>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</si>
  <si>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</si>
  <si>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</si>
  <si>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</si>
  <si>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</si>
  <si>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</si>
  <si>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</si>
  <si>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</si>
  <si>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</si>
  <si>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</si>
  <si>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</si>
  <si>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</si>
  <si>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</si>
  <si>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</si>
  <si>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</si>
  <si>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</si>
  <si>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</si>
  <si>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</si>
  <si>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</si>
  <si>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</si>
  <si>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</si>
  <si>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</si>
  <si>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</si>
  <si>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</si>
  <si>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</si>
  <si>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</si>
  <si>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</si>
  <si>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</si>
  <si>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</si>
  <si>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</si>
  <si>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</si>
  <si>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</si>
  <si>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</si>
  <si>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</si>
  <si>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</si>
  <si>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</si>
  <si>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</si>
  <si>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</si>
  <si>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</si>
  <si>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</si>
  <si>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</si>
  <si>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</si>
  <si>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</si>
  <si>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</si>
  <si>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</si>
  <si>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</si>
  <si>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</si>
  <si>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</si>
  <si>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</si>
  <si>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</si>
  <si>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</si>
  <si>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</si>
  <si>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</si>
  <si>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</si>
  <si>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</si>
  <si>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</si>
  <si>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</si>
  <si>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</si>
  <si>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</si>
  <si>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</si>
  <si>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</si>
  <si>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</si>
  <si>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</si>
  <si>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</si>
  <si>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</si>
  <si>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</si>
  <si>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</si>
  <si>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</si>
  <si>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</si>
  <si>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</si>
  <si>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</si>
  <si>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</si>
  <si>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</si>
  <si>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</si>
  <si>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</si>
  <si>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</si>
  <si>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</si>
  <si>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</si>
  <si>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</si>
  <si>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</si>
  <si>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</si>
  <si>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</si>
  <si>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</si>
  <si>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</si>
  <si>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</si>
  <si>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</si>
  <si>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</si>
  <si>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</si>
  <si>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</si>
  <si>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</si>
  <si>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</si>
  <si>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</si>
  <si>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</si>
  <si>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</si>
  <si>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</si>
  <si>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</si>
  <si>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</si>
  <si>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</si>
  <si>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</si>
  <si>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</si>
  <si>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</si>
  <si>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</si>
  <si>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</si>
  <si>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</si>
  <si>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</si>
  <si>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</si>
  <si>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</si>
  <si>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</si>
  <si>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</si>
  <si>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</si>
  <si>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</si>
  <si>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</si>
  <si>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</si>
  <si>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</si>
  <si>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</si>
  <si>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</si>
  <si>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</si>
  <si>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</si>
  <si>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</si>
  <si>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</si>
  <si>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</si>
  <si>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</si>
  <si>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</si>
  <si>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</si>
  <si>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</si>
  <si>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</si>
  <si>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</si>
  <si>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</si>
  <si>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</si>
  <si>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</si>
  <si>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</si>
  <si>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</si>
  <si>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</si>
  <si>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</si>
  <si>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</si>
  <si>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</si>
  <si>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</si>
  <si>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</si>
  <si>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</si>
  <si>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</si>
  <si>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</si>
  <si>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</si>
  <si>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</si>
  <si>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</si>
  <si>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</si>
  <si>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</si>
  <si>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</si>
  <si>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</si>
  <si>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</si>
  <si>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</si>
  <si>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</si>
  <si>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</si>
  <si>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</si>
  <si>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</si>
  <si>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</si>
  <si>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</si>
  <si>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</si>
  <si>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</si>
  <si>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</si>
  <si>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</si>
  <si>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</si>
  <si>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</si>
  <si>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</si>
  <si>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</si>
  <si>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</si>
  <si>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</si>
  <si>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</si>
  <si>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</si>
  <si>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</si>
  <si>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</si>
  <si>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</si>
  <si>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</si>
  <si>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</si>
  <si>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</si>
  <si>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</si>
  <si>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</si>
  <si>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</si>
  <si>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</si>
  <si>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</si>
  <si>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</si>
  <si>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</si>
  <si>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</si>
  <si>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</si>
  <si>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</si>
  <si>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</si>
  <si>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</si>
  <si>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</si>
  <si>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</si>
  <si>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</si>
  <si>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</si>
  <si>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</si>
  <si>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</si>
  <si>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</si>
  <si>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</si>
  <si>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</si>
  <si>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</si>
  <si>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</si>
  <si>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</si>
  <si>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</si>
  <si>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</si>
  <si>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</si>
  <si>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</si>
  <si>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</si>
  <si>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</si>
  <si>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</si>
  <si>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</si>
  <si>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</si>
  <si>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</si>
  <si>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</si>
  <si>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</si>
  <si>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</si>
  <si>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</si>
  <si>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</si>
  <si>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</si>
  <si>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</si>
  <si>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</si>
  <si>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</si>
  <si>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</si>
  <si>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</si>
  <si>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</si>
  <si>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</si>
  <si>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</si>
  <si>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</si>
  <si>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</si>
  <si>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</si>
  <si>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</si>
  <si>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</si>
  <si>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</si>
  <si>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</si>
  <si>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</si>
  <si>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</si>
  <si>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</si>
  <si>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</si>
  <si>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</si>
  <si>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</si>
  <si>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</si>
  <si>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</si>
  <si>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</si>
  <si>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</si>
  <si>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</si>
  <si>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</si>
  <si>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</si>
  <si>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</si>
  <si>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</si>
  <si>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</si>
  <si>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</si>
  <si>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</si>
  <si>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</si>
  <si>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</si>
  <si>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</si>
  <si>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</si>
  <si>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</si>
  <si>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</si>
  <si>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</si>
  <si>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</si>
  <si>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</si>
  <si>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</si>
  <si>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</si>
  <si>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</si>
  <si>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</si>
  <si>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</si>
  <si>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</si>
  <si>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</si>
  <si>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</si>
  <si>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</si>
  <si>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</si>
  <si>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</si>
  <si>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</si>
  <si>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</si>
  <si>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</si>
  <si>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</si>
  <si>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</si>
  <si>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</si>
  <si>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</si>
  <si>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</si>
  <si>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</si>
  <si>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</si>
  <si>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</si>
  <si>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</si>
  <si>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</si>
  <si>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</si>
  <si>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</si>
  <si>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</si>
  <si>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</si>
  <si>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</si>
  <si>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</si>
  <si>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</si>
  <si>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</si>
  <si>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</si>
  <si>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</si>
  <si>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</si>
  <si>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</si>
  <si>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</si>
  <si>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</si>
  <si>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</si>
  <si>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</si>
  <si>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</si>
  <si>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</si>
  <si>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</si>
  <si>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</si>
  <si>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</si>
  <si>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</si>
  <si>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</si>
  <si>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</si>
  <si>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</si>
  <si>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</si>
  <si>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</si>
  <si>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</si>
  <si>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</si>
  <si>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</si>
  <si>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</si>
  <si>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</si>
  <si>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</si>
  <si>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</si>
  <si>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</si>
  <si>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</si>
  <si>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</si>
  <si>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</si>
  <si>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</si>
  <si>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</si>
  <si>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</si>
  <si>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</si>
  <si>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</si>
  <si>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</si>
  <si>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</si>
  <si>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</si>
  <si>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</si>
  <si>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</si>
  <si>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</si>
  <si>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</si>
  <si>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</si>
  <si>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</si>
  <si>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</si>
  <si>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</si>
  <si>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</si>
  <si>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</si>
  <si>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</si>
  <si>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</si>
  <si>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</si>
  <si>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</si>
  <si>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</si>
  <si>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</si>
  <si>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</si>
  <si>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</si>
  <si>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</si>
  <si>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</si>
  <si>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</si>
  <si>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</si>
  <si>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</si>
  <si>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</si>
  <si>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</si>
  <si>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</si>
  <si>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</si>
  <si>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</si>
  <si>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</si>
  <si>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</si>
  <si>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</si>
  <si>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</si>
  <si>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</si>
  <si>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</si>
  <si>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</si>
  <si>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</si>
  <si>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</si>
  <si>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</si>
  <si>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</si>
  <si>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</si>
  <si>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</si>
  <si>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</si>
  <si>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</si>
  <si>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</si>
  <si>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</si>
  <si>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</si>
  <si>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</si>
  <si>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</si>
  <si>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</si>
  <si>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</si>
  <si>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</si>
  <si>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</si>
  <si>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</si>
  <si>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</si>
  <si>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</si>
  <si>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</si>
  <si>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</si>
  <si>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</si>
  <si>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</si>
  <si>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</si>
  <si>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</si>
  <si>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</si>
  <si>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</si>
  <si>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</si>
  <si>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</si>
  <si>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</si>
  <si>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</si>
  <si>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</si>
  <si>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</si>
  <si>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</si>
  <si>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</si>
  <si>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</si>
  <si>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</si>
  <si>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</si>
  <si>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</si>
  <si>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</si>
  <si>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</si>
  <si>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</si>
  <si>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</si>
  <si>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</si>
  <si>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</si>
  <si>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</si>
  <si>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</si>
  <si>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</si>
  <si>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</si>
  <si>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</si>
  <si>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</si>
  <si>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</si>
  <si>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</si>
  <si>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</si>
  <si>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</si>
  <si>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</si>
  <si>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</si>
  <si>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</si>
  <si>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</si>
  <si>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</si>
  <si>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</si>
  <si>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</si>
  <si>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</si>
  <si>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</si>
  <si>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</si>
  <si>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</si>
  <si>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</si>
  <si>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</si>
  <si>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</si>
  <si>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</si>
  <si>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</si>
  <si>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</si>
  <si>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</si>
  <si>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</si>
  <si>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</si>
  <si>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</si>
  <si>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</si>
  <si>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</si>
  <si>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</si>
  <si>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</si>
  <si>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</si>
  <si>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</si>
  <si>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</si>
  <si>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</si>
  <si>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</si>
  <si>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</si>
  <si>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</si>
  <si>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</si>
  <si>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</si>
  <si>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</si>
  <si>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</si>
  <si>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</si>
  <si>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</si>
  <si>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</si>
  <si>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</si>
  <si>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</si>
  <si>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</si>
  <si>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</si>
  <si>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</si>
  <si>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</si>
  <si>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</si>
  <si>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</si>
  <si>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</si>
  <si>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</si>
  <si>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</si>
  <si>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</si>
  <si>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</si>
  <si>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</si>
  <si>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</si>
  <si>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</si>
  <si>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</si>
  <si>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</si>
  <si>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</si>
  <si>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</si>
  <si>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</si>
  <si>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</si>
  <si>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</si>
  <si>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</si>
  <si>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</si>
  <si>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</si>
  <si>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</si>
  <si>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</si>
  <si>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</si>
  <si>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</si>
  <si>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</si>
  <si>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</si>
  <si>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</si>
  <si>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</si>
  <si>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</si>
  <si>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</si>
  <si>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</si>
  <si>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</si>
  <si>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</si>
  <si>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</si>
  <si>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</si>
  <si>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</si>
  <si>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</si>
  <si>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</si>
  <si>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</si>
  <si>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</si>
  <si>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</si>
  <si>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</si>
  <si>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</si>
  <si>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</si>
  <si>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</si>
  <si>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</si>
  <si>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</si>
  <si>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</si>
  <si>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</si>
  <si>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</si>
  <si>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</si>
  <si>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</si>
  <si>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</si>
  <si>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</si>
  <si>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</si>
  <si>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</si>
  <si>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</si>
  <si>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</si>
  <si>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</si>
  <si>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</si>
  <si>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</si>
  <si>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</si>
  <si>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</si>
  <si>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</si>
  <si>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</si>
  <si>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</si>
  <si>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</si>
  <si>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</si>
  <si>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</si>
  <si>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</si>
  <si>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</si>
  <si>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</si>
  <si>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</si>
  <si>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</si>
  <si>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</si>
  <si>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</si>
  <si>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</si>
  <si>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</si>
  <si>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</si>
  <si>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</si>
  <si>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</si>
  <si>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</si>
  <si>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</si>
  <si>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</si>
  <si>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</si>
  <si>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</si>
  <si>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</si>
  <si>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</si>
  <si>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</si>
  <si>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</si>
  <si>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</si>
  <si>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</si>
  <si>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</si>
  <si>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</si>
  <si>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</si>
  <si>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</si>
  <si>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</si>
  <si>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</si>
  <si>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</si>
  <si>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</si>
  <si>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</si>
  <si>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</si>
  <si>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</si>
  <si>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</si>
  <si>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</si>
  <si>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</si>
  <si>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</si>
  <si>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</si>
  <si>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</si>
  <si>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</si>
  <si>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</si>
  <si>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</si>
  <si>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</si>
  <si>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</si>
  <si>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</si>
  <si>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</si>
  <si>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</si>
  <si>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</si>
  <si>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</si>
  <si>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</si>
  <si>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</si>
  <si>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</si>
  <si>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</si>
  <si>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</si>
  <si>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</si>
  <si>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</si>
  <si>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</si>
  <si>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</si>
  <si>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</si>
  <si>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</si>
  <si>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</si>
  <si>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</si>
  <si>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</si>
  <si>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</si>
  <si>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</si>
  <si>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</si>
  <si>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</si>
  <si>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</si>
  <si>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</si>
  <si>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</si>
  <si>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</si>
  <si>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</si>
  <si>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</si>
  <si>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</si>
  <si>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</si>
  <si>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</si>
  <si>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</si>
  <si>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</si>
  <si>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</si>
  <si>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</si>
  <si>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</si>
  <si>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</si>
  <si>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</si>
  <si>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</si>
  <si>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</si>
  <si>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</si>
  <si>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</si>
  <si>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</si>
  <si>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</si>
  <si>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</si>
  <si>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</si>
  <si>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</si>
  <si>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</si>
  <si>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</si>
  <si>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</si>
  <si>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</si>
  <si>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</si>
  <si>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</si>
  <si>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</si>
  <si>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</si>
  <si>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</si>
  <si>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</si>
  <si>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</si>
  <si>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</si>
  <si>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</si>
  <si>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</si>
  <si>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</si>
  <si>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</si>
  <si>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</si>
  <si>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</si>
  <si>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</si>
  <si>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</si>
  <si>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</si>
  <si>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</si>
  <si>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</si>
  <si>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</si>
  <si>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</si>
  <si>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</si>
  <si>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</si>
  <si>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</si>
  <si>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</si>
  <si>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</si>
  <si>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</si>
  <si>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</si>
  <si>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</si>
  <si>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</si>
  <si>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</si>
  <si>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</si>
  <si>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</si>
  <si>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</si>
  <si>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</si>
  <si>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</si>
  <si>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</si>
  <si>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</si>
  <si>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</si>
  <si>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</si>
  <si>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</si>
  <si>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</si>
  <si>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</si>
  <si>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</si>
  <si>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</si>
  <si>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</si>
  <si>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</si>
  <si>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</si>
  <si>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</si>
  <si>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</si>
  <si>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</si>
  <si>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</si>
  <si>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</si>
  <si>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</si>
  <si>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</si>
  <si>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</si>
  <si>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</si>
  <si>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</si>
  <si>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</si>
  <si>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</si>
  <si>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</si>
  <si>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</si>
  <si>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</si>
  <si>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</si>
  <si>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</si>
  <si>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</si>
  <si>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</si>
  <si>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</si>
  <si>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</si>
  <si>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</si>
  <si>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</si>
  <si>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</si>
  <si>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</si>
  <si>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</si>
  <si>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</si>
  <si>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</si>
  <si>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</si>
  <si>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</si>
  <si>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</si>
  <si>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</si>
  <si>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</si>
  <si>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</si>
  <si>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</si>
  <si>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</si>
  <si>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</si>
  <si>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</si>
  <si>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</si>
  <si>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</si>
  <si>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</si>
  <si>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</si>
  <si>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</si>
  <si>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</si>
  <si>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</si>
  <si>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</si>
  <si>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</si>
  <si>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</si>
  <si>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</si>
  <si>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</si>
  <si>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</si>
  <si>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</si>
  <si>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</si>
  <si>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</si>
  <si>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</si>
  <si>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</si>
  <si>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</si>
  <si>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</si>
  <si>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</si>
  <si>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</si>
  <si>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</si>
  <si>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</si>
  <si>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</si>
  <si>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</si>
  <si>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</si>
  <si>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</si>
  <si>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</si>
  <si>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</si>
  <si>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</si>
  <si>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</si>
  <si>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</si>
  <si>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</si>
  <si>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</si>
  <si>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</si>
  <si>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</si>
  <si>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</si>
  <si>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</si>
  <si>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</si>
  <si>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</si>
  <si>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</si>
  <si>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</si>
  <si>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</si>
  <si>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</si>
  <si>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</si>
  <si>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</si>
  <si>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</si>
  <si>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</si>
  <si>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</si>
  <si>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</si>
  <si>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</si>
  <si>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</si>
  <si>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</si>
  <si>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</si>
  <si>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</si>
  <si>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</si>
  <si>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</si>
  <si>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</si>
  <si>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</si>
  <si>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</si>
  <si>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</si>
  <si>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</si>
  <si>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</si>
  <si>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</si>
  <si>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</si>
  <si>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</si>
  <si>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</si>
  <si>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</si>
  <si>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</si>
  <si>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</si>
  <si>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</si>
  <si>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</si>
  <si>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</si>
  <si>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</si>
  <si>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</si>
  <si>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</si>
  <si>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</si>
  <si>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</si>
  <si>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</si>
  <si>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</si>
  <si>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</si>
  <si>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</si>
  <si>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</si>
  <si>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</si>
  <si>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</si>
  <si>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</si>
  <si>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</si>
  <si>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</si>
  <si>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</si>
  <si>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</si>
  <si>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</si>
  <si>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</si>
  <si>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</si>
  <si>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</si>
  <si>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</si>
  <si>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</si>
  <si>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</si>
  <si>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</si>
  <si>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</si>
  <si>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</si>
  <si>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</si>
  <si>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</si>
  <si>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</si>
  <si>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</si>
  <si>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</si>
  <si>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</si>
  <si>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</si>
  <si>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</si>
  <si>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</si>
  <si>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</si>
  <si>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</si>
  <si>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</si>
  <si>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</si>
  <si>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</si>
  <si>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</si>
  <si>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</si>
  <si>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</si>
  <si>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</si>
  <si>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</si>
  <si>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</si>
  <si>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</si>
  <si>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</si>
  <si>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</si>
  <si>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</si>
  <si>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</si>
  <si>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</si>
  <si>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</si>
  <si>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</si>
  <si>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</si>
  <si>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</si>
  <si>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</si>
  <si>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</si>
  <si>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</si>
  <si>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</si>
  <si>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</si>
  <si>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</si>
  <si>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</si>
  <si>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</si>
  <si>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</si>
  <si>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</si>
  <si>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</si>
  <si>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</si>
  <si>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</si>
  <si>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</si>
  <si>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</si>
  <si>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</si>
  <si>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</si>
  <si>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</si>
  <si>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</si>
  <si>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</si>
  <si>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</si>
  <si>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</si>
  <si>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</si>
  <si>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</si>
  <si>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</si>
  <si>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</si>
  <si>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</si>
  <si>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</si>
  <si>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</si>
  <si>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</si>
  <si>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</si>
  <si>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</si>
  <si>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</si>
  <si>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</si>
  <si>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</si>
  <si>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</si>
  <si>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</si>
  <si>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</si>
  <si>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</si>
  <si>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</si>
  <si>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</si>
  <si>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</si>
  <si>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</si>
  <si>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</si>
  <si>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</si>
  <si>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</si>
  <si>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</si>
  <si>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</si>
  <si>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</si>
  <si>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</si>
  <si>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</si>
  <si>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</si>
  <si>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</si>
  <si>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</si>
  <si>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</si>
  <si>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</si>
  <si>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</si>
  <si>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</si>
  <si>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</si>
  <si>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</si>
  <si>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</si>
  <si>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</si>
  <si>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</si>
  <si>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</si>
  <si>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</si>
  <si>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</si>
  <si>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</si>
  <si>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</si>
  <si>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</si>
  <si>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</si>
  <si>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</si>
  <si>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</si>
  <si>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</si>
  <si>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</si>
  <si>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</si>
  <si>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</si>
  <si>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</si>
  <si>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</si>
  <si>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</si>
  <si>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</si>
  <si>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</si>
  <si>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</si>
  <si>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</si>
  <si>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</si>
  <si>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</si>
  <si>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</si>
  <si>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</si>
  <si>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</si>
  <si>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</si>
  <si>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</si>
  <si>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</si>
  <si>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</si>
  <si>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</si>
  <si>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</si>
  <si>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</si>
  <si>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</si>
  <si>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</si>
  <si>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</si>
  <si>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</si>
  <si>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</si>
  <si>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</si>
  <si>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</si>
  <si>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</si>
  <si>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</si>
  <si>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</si>
  <si>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</si>
  <si>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</si>
  <si>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</si>
  <si>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</si>
  <si>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</si>
  <si>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</si>
  <si>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</si>
  <si>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</si>
  <si>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</si>
  <si>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</si>
  <si>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</si>
  <si>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</si>
  <si>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</si>
  <si>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</si>
  <si>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</si>
  <si>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</si>
  <si>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</si>
  <si>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</si>
  <si>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</si>
  <si>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</si>
  <si>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</si>
  <si>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</si>
  <si>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</si>
  <si>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</si>
  <si>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</si>
  <si>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</si>
  <si>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</si>
  <si>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</si>
  <si>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</si>
  <si>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</si>
  <si>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</si>
  <si>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</si>
  <si>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</si>
  <si>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</si>
  <si>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</si>
  <si>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</si>
  <si>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</si>
  <si>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</si>
  <si>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</si>
  <si>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</si>
  <si>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</si>
  <si>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</si>
  <si>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</si>
  <si>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</si>
  <si>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</si>
  <si>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</si>
  <si>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</si>
  <si>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</si>
  <si>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</si>
  <si>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</si>
  <si>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</si>
  <si>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</si>
  <si>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</si>
  <si>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</si>
  <si>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</si>
  <si>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</si>
  <si>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</si>
  <si>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</si>
  <si>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</si>
  <si>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</si>
  <si>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</si>
  <si>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</si>
  <si>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</si>
  <si>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</si>
  <si>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</si>
  <si>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</si>
  <si>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</si>
  <si>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</si>
  <si>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</si>
  <si>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</si>
  <si>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</si>
  <si>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</si>
  <si>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</si>
  <si>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</si>
  <si>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</si>
  <si>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</si>
  <si>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</si>
  <si>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</si>
  <si>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</si>
  <si>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</si>
  <si>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</si>
  <si>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</si>
  <si>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</si>
  <si>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</si>
  <si>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</si>
  <si>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</si>
  <si>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</si>
  <si>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</si>
  <si>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</si>
  <si>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</si>
  <si>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</si>
  <si>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</si>
  <si>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</si>
  <si>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</si>
  <si>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</si>
  <si>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</si>
  <si>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</si>
  <si>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</si>
  <si>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</si>
  <si>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</si>
  <si>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</si>
  <si>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</si>
  <si>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</si>
  <si>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</si>
  <si>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</si>
  <si>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</si>
  <si>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</si>
  <si>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</si>
  <si>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</si>
  <si>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</si>
  <si>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</si>
  <si>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</si>
  <si>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</si>
  <si>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</si>
  <si>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</si>
  <si>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</si>
  <si>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</si>
  <si>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</si>
  <si>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</si>
  <si>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</si>
  <si>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</si>
  <si>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</si>
  <si>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</si>
  <si>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</si>
  <si>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</si>
  <si>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</si>
  <si>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</si>
  <si>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</si>
  <si>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</si>
  <si>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</si>
  <si>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</si>
  <si>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</si>
  <si>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</si>
  <si>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</si>
  <si>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</si>
  <si>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</si>
  <si>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</si>
  <si>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</si>
  <si>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</si>
  <si>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</si>
  <si>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</si>
  <si>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</si>
  <si>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</si>
  <si>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</si>
  <si>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</si>
  <si>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</si>
  <si>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</si>
  <si>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</si>
  <si>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</si>
  <si>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</si>
  <si>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</si>
  <si>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</si>
  <si>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</si>
  <si>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</si>
  <si>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</si>
  <si>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</si>
  <si>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</si>
  <si>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</si>
  <si>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</si>
  <si>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</si>
  <si>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</si>
  <si>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</si>
  <si>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</si>
  <si>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</si>
  <si>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</si>
  <si>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</si>
  <si>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</si>
  <si>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</si>
  <si>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</si>
  <si>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</si>
  <si>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</si>
  <si>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</si>
  <si>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</si>
  <si>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</si>
  <si>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</si>
  <si>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</si>
  <si>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</si>
  <si>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</si>
  <si>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</si>
  <si>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</si>
  <si>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</si>
  <si>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</si>
  <si>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</si>
  <si>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</si>
  <si>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</si>
  <si>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</si>
  <si>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</si>
  <si>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</si>
  <si>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</si>
  <si>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</si>
  <si>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</si>
  <si>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</si>
  <si>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</si>
  <si>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</si>
  <si>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</si>
  <si>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</si>
  <si>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</si>
  <si>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</si>
  <si>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</si>
  <si>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</si>
  <si>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</si>
  <si>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</si>
  <si>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</si>
  <si>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</si>
  <si>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</si>
  <si>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</si>
  <si>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</si>
  <si>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</si>
  <si>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</si>
  <si>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</si>
  <si>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</si>
  <si>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</si>
  <si>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</si>
  <si>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</si>
  <si>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</si>
  <si>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</si>
  <si>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</si>
  <si>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</si>
  <si>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</si>
  <si>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</si>
  <si>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</si>
  <si>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</si>
  <si>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</si>
  <si>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</si>
  <si>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</si>
  <si>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</si>
  <si>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</si>
  <si>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</si>
  <si>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</si>
  <si>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</si>
  <si>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</si>
  <si>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</si>
  <si>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</si>
  <si>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</si>
  <si>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</si>
  <si>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</si>
  <si>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</si>
  <si>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</si>
  <si>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</si>
  <si>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</si>
  <si>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</si>
  <si>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</si>
  <si>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</si>
  <si>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</si>
  <si>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</si>
  <si>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</si>
  <si>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</si>
  <si>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</si>
  <si>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</si>
  <si>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</si>
  <si>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</si>
  <si>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</si>
  <si>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</si>
  <si>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</si>
  <si>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</si>
  <si>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</si>
  <si>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</si>
  <si>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</si>
  <si>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</si>
  <si>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</si>
  <si>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</si>
  <si>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</si>
  <si>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</si>
  <si>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</si>
  <si>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</si>
  <si>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</si>
  <si>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</si>
  <si>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</si>
  <si>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</si>
  <si>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</si>
  <si>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</si>
  <si>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</si>
  <si>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</si>
  <si>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</si>
  <si>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</si>
  <si>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</si>
  <si>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</si>
  <si>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</si>
  <si>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</si>
  <si>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</si>
  <si>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</si>
  <si>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</si>
  <si>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</si>
  <si>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</si>
  <si>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</si>
  <si>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</si>
  <si>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</si>
  <si>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</si>
  <si>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</si>
  <si>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</si>
  <si>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</si>
  <si>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</si>
  <si>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</si>
  <si>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</si>
  <si>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</si>
  <si>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</si>
  <si>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</si>
  <si>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</si>
  <si>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</si>
  <si>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</si>
  <si>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</si>
  <si>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</si>
  <si>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</si>
  <si>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</si>
  <si>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</si>
  <si>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</si>
  <si>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</si>
  <si>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</si>
  <si>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</si>
  <si>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</si>
  <si>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</si>
  <si>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</si>
  <si>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</si>
  <si>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</si>
  <si>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</si>
  <si>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</si>
  <si>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</si>
  <si>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</si>
  <si>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</si>
  <si>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</si>
  <si>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</si>
  <si>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</si>
  <si>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</si>
  <si>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</si>
  <si>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</si>
  <si>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</si>
  <si>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</si>
  <si>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</si>
  <si>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</si>
  <si>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</si>
  <si>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</si>
  <si>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</si>
  <si>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</si>
  <si>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</si>
  <si>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</si>
  <si>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</si>
  <si>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</si>
  <si>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</si>
  <si>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</si>
  <si>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</si>
  <si>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</si>
  <si>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</si>
  <si>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</si>
  <si>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</si>
  <si>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</si>
  <si>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</si>
  <si>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</si>
  <si>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</si>
  <si>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</si>
  <si>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</si>
  <si>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</si>
  <si>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</si>
  <si>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</si>
  <si>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</si>
  <si>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</si>
  <si>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</si>
  <si>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</si>
  <si>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</si>
  <si>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</si>
  <si>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</si>
  <si>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</si>
  <si>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</si>
  <si>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</si>
  <si>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</si>
  <si>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</si>
  <si>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</si>
  <si>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</si>
  <si>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</si>
  <si>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</si>
  <si>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</si>
  <si>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</si>
  <si>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</si>
  <si>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</si>
  <si>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</si>
  <si>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</si>
  <si>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</si>
  <si>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</si>
  <si>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</si>
  <si>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</si>
  <si>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</si>
  <si>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</si>
  <si>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</si>
  <si>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</si>
  <si>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</si>
  <si>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</si>
  <si>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</si>
  <si>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</si>
  <si>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</si>
  <si>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</si>
  <si>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</si>
  <si>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</si>
  <si>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</si>
  <si>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</si>
  <si>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</si>
  <si>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</si>
  <si>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</si>
  <si>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</si>
  <si>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</si>
  <si>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</si>
  <si>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</si>
  <si>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</si>
  <si>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</si>
  <si>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</si>
  <si>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</si>
  <si>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</si>
  <si>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</si>
  <si>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</si>
  <si>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</si>
  <si>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</si>
  <si>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</si>
  <si>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</si>
  <si>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</si>
  <si>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</si>
  <si>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</si>
  <si>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</si>
  <si>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</si>
  <si>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</si>
  <si>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</si>
  <si>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</si>
  <si>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</si>
  <si>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</si>
  <si>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</si>
  <si>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</si>
  <si>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</si>
  <si>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</si>
  <si>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</si>
  <si>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</si>
  <si>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</si>
  <si>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</si>
  <si>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</si>
  <si>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</si>
  <si>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</si>
  <si>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</si>
  <si>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</si>
  <si>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</si>
  <si>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</si>
  <si>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</si>
  <si>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</si>
  <si>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</si>
  <si>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</si>
  <si>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</si>
  <si>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</si>
  <si>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</si>
  <si>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</si>
  <si>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</si>
  <si>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</si>
  <si>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</si>
  <si>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</si>
  <si>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</si>
  <si>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</si>
  <si>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</si>
  <si>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</si>
  <si>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</si>
  <si>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</si>
  <si>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</si>
  <si>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</si>
  <si>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</si>
  <si>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</si>
  <si>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</si>
  <si>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</si>
  <si>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</si>
  <si>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</si>
  <si>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</si>
  <si>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</si>
  <si>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</si>
  <si>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</si>
  <si>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</si>
  <si>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</si>
  <si>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</si>
  <si>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</si>
  <si>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</si>
  <si>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</si>
  <si>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</si>
  <si>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</si>
  <si>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</si>
  <si>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</si>
  <si>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</si>
  <si>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</si>
  <si>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</si>
  <si>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</si>
  <si>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</si>
  <si>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</si>
  <si>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</si>
  <si>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</si>
  <si>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</si>
  <si>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</si>
  <si>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</si>
  <si>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</si>
  <si>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</si>
  <si>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</si>
  <si>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</si>
  <si>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</si>
  <si>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</si>
  <si>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</si>
  <si>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</si>
  <si>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</si>
  <si>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</si>
  <si>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</si>
  <si>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</si>
  <si>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</si>
  <si>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</si>
  <si>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</si>
  <si>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</si>
  <si>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</si>
  <si>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</si>
  <si>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</si>
  <si>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</si>
  <si>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</si>
  <si>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</si>
  <si>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</si>
  <si>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</si>
  <si>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</si>
  <si>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</si>
  <si>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</si>
  <si>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</si>
  <si>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</si>
  <si>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</si>
  <si>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</si>
  <si>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</si>
  <si>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</si>
  <si>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</si>
  <si>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</si>
  <si>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</si>
  <si>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</si>
  <si>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</si>
  <si>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</si>
  <si>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</si>
  <si>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</si>
  <si>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</si>
  <si>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</si>
  <si>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</si>
  <si>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</si>
  <si>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</si>
  <si>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</si>
  <si>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</si>
  <si>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</si>
  <si>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</si>
  <si>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</si>
  <si>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</si>
  <si>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</si>
  <si>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</si>
  <si>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</si>
  <si>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</si>
  <si>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</si>
  <si>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</si>
  <si>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</si>
  <si>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</si>
  <si>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</si>
  <si>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</si>
  <si>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</si>
  <si>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</si>
  <si>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</si>
  <si>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</si>
  <si>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</si>
  <si>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</si>
  <si>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</si>
  <si>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</si>
  <si>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</si>
  <si>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</si>
  <si>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</si>
  <si>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</si>
  <si>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</si>
  <si>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</si>
  <si>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</si>
  <si>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</si>
  <si>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</si>
  <si>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</si>
  <si>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</si>
  <si>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</si>
  <si>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</si>
  <si>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</si>
  <si>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</si>
  <si>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</si>
  <si>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</si>
  <si>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</si>
  <si>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</si>
  <si>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</si>
  <si>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</si>
  <si>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</si>
  <si>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</si>
  <si>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</si>
  <si>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</si>
  <si>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</si>
  <si>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</si>
  <si>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</si>
  <si>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</si>
  <si>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</si>
  <si>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</si>
  <si>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</si>
  <si>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</si>
  <si>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</si>
  <si>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</si>
  <si>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</si>
  <si>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</si>
  <si>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</si>
  <si>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</si>
  <si>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</si>
  <si>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</si>
  <si>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</si>
  <si>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</si>
  <si>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</si>
  <si>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</si>
  <si>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</si>
  <si>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</si>
  <si>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</si>
  <si>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</si>
  <si>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</si>
  <si>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</si>
  <si>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</si>
  <si>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</si>
  <si>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</si>
  <si>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</si>
  <si>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</si>
  <si>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</si>
  <si>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</si>
  <si>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</si>
  <si>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</si>
  <si>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</si>
  <si>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</si>
  <si>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</si>
  <si>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</si>
  <si>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</si>
  <si>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</si>
  <si>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</si>
  <si>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</si>
  <si>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</si>
  <si>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</si>
  <si>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</si>
  <si>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</si>
  <si>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</si>
  <si>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</si>
  <si>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</si>
  <si>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</si>
  <si>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</si>
  <si>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</si>
  <si>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</si>
  <si>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</si>
  <si>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</si>
  <si>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</si>
  <si>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</si>
  <si>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</si>
  <si>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</si>
  <si>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</si>
  <si>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</si>
  <si>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</si>
  <si>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</si>
  <si>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</si>
  <si>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</si>
  <si>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</si>
  <si>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</si>
  <si>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</si>
  <si>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</si>
  <si>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</si>
  <si>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</si>
  <si>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</si>
  <si>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</si>
  <si>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</si>
  <si>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</si>
  <si>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</si>
  <si>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</si>
  <si>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</si>
  <si>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</si>
  <si>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</si>
  <si>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</si>
  <si>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</si>
  <si>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</si>
  <si>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</si>
  <si>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</si>
  <si>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</si>
  <si>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</si>
  <si>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</si>
  <si>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</si>
  <si>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</si>
  <si>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</si>
  <si>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</si>
  <si>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</si>
  <si>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</si>
  <si>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</si>
  <si>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</si>
  <si>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</si>
  <si>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</si>
  <si>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</si>
  <si>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</si>
  <si>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</si>
  <si>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</si>
  <si>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</si>
  <si>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</si>
  <si>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</si>
  <si>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</si>
  <si>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</si>
  <si>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</si>
  <si>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</si>
  <si>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</si>
  <si>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</si>
  <si>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</si>
  <si>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</si>
  <si>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</si>
  <si>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</si>
  <si>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</si>
  <si>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</si>
  <si>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</si>
  <si>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</si>
  <si>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</si>
  <si>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</si>
  <si>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</si>
  <si>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</si>
  <si>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</si>
  <si>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</si>
  <si>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</si>
  <si>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</si>
  <si>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</si>
  <si>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</si>
  <si>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</si>
  <si>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</si>
  <si>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</si>
  <si>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</si>
  <si>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</si>
  <si>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</si>
  <si>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</si>
  <si>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</si>
  <si>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</si>
  <si>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</si>
  <si>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</si>
  <si>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</si>
  <si>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</si>
  <si>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</si>
  <si>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</si>
  <si>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</si>
  <si>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</si>
  <si>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</si>
  <si>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</si>
  <si>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</si>
  <si>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</si>
  <si>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</si>
  <si>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</si>
  <si>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</si>
  <si>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</si>
  <si>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</si>
  <si>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</si>
  <si>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</si>
  <si>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</si>
  <si>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</si>
  <si>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</si>
  <si>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</si>
  <si>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</si>
  <si>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</si>
  <si>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</si>
  <si>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</si>
  <si>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</si>
  <si>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</si>
  <si>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</si>
  <si>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</si>
  <si>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</si>
  <si>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</si>
  <si>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</si>
  <si>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</si>
  <si>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</si>
  <si>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</si>
  <si>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</si>
  <si>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</si>
  <si>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</si>
  <si>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</si>
  <si>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</si>
  <si>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</si>
  <si>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</si>
  <si>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</si>
  <si>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</si>
  <si>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</si>
  <si>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</si>
  <si>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</si>
  <si>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</si>
  <si>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</si>
  <si>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</si>
  <si>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</si>
  <si>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</si>
  <si>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</si>
  <si>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</si>
  <si>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</si>
  <si>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</si>
  <si>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</si>
  <si>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</si>
  <si>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</si>
  <si>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</si>
  <si>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</si>
  <si>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</si>
  <si>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</si>
  <si>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</si>
  <si>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</si>
  <si>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</si>
  <si>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</si>
  <si>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</si>
  <si>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</si>
  <si>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</si>
  <si>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</si>
  <si>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</si>
  <si>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</si>
  <si>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</si>
  <si>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</si>
  <si>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</si>
  <si>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</si>
  <si>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</si>
  <si>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</si>
  <si>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</si>
  <si>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</si>
  <si>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</si>
  <si>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</si>
  <si>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</si>
  <si>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</si>
  <si>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</si>
  <si>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</si>
  <si>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</si>
  <si>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</si>
  <si>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</si>
  <si>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</si>
  <si>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</si>
  <si>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</si>
  <si>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</si>
  <si>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</si>
  <si>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</si>
  <si>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</si>
  <si>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</si>
  <si>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</si>
  <si>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</si>
  <si>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</si>
  <si>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</si>
  <si>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</si>
  <si>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</si>
  <si>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</si>
  <si>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</si>
  <si>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</si>
  <si>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</si>
  <si>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</si>
  <si>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</si>
  <si>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</si>
  <si>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</si>
  <si>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</si>
  <si>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</si>
  <si>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</si>
  <si>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</si>
  <si>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</si>
  <si>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</si>
  <si>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</si>
  <si>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</si>
  <si>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</si>
  <si>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</si>
  <si>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</si>
  <si>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</si>
  <si>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</si>
  <si>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</si>
  <si>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</si>
  <si>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</si>
  <si>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</si>
  <si>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</si>
  <si>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</si>
  <si>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</si>
  <si>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</si>
  <si>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</si>
  <si>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</si>
  <si>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</si>
  <si>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</si>
  <si>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</si>
  <si>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</si>
  <si>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</si>
  <si>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</si>
  <si>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</si>
  <si>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</si>
  <si>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</si>
  <si>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</si>
  <si>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</si>
  <si>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</si>
  <si>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</si>
  <si>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</si>
  <si>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</si>
  <si>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</si>
  <si>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</si>
  <si>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</si>
  <si>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</si>
  <si>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</si>
  <si>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</si>
  <si>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</si>
  <si>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</si>
  <si>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</si>
  <si>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</si>
  <si>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</si>
  <si>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</si>
  <si>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</si>
  <si>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</si>
  <si>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</si>
  <si>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</si>
  <si>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</si>
  <si>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</si>
  <si>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</si>
  <si>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</si>
  <si>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</si>
  <si>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</si>
  <si>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</si>
  <si>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</si>
  <si>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</si>
  <si>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</si>
  <si>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</si>
  <si>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</si>
  <si>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</si>
  <si>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</si>
  <si>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</si>
  <si>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</si>
  <si>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</si>
  <si>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</si>
  <si>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</si>
  <si>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</si>
  <si>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</si>
  <si>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</si>
  <si>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</si>
  <si>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</si>
  <si>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</si>
  <si>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</si>
  <si>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</si>
  <si>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</si>
  <si>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</si>
  <si>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</si>
  <si>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</si>
  <si>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</si>
  <si>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</si>
  <si>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</si>
  <si>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</si>
  <si>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</si>
  <si>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</si>
  <si>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</si>
  <si>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</si>
  <si>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</si>
  <si>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</si>
  <si>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</si>
  <si>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</si>
  <si>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</si>
  <si>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</si>
  <si>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</si>
  <si>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</si>
  <si>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</si>
  <si>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</si>
  <si>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</si>
  <si>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</si>
  <si>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</si>
  <si>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</si>
  <si>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</si>
  <si>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</si>
  <si>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</si>
  <si>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</si>
  <si>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</si>
  <si>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</si>
  <si>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</si>
  <si>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</si>
  <si>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</si>
  <si>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</si>
  <si>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</si>
  <si>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</si>
  <si>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</si>
  <si>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</si>
  <si>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</si>
  <si>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</si>
  <si>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</si>
  <si>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</si>
  <si>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</si>
  <si>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</si>
  <si>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</si>
  <si>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</si>
  <si>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</si>
  <si>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</si>
  <si>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</si>
  <si>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</si>
  <si>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</si>
  <si>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</si>
  <si>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</si>
  <si>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</si>
  <si>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</si>
  <si>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</si>
  <si>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</si>
  <si>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</si>
  <si>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</si>
  <si>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</si>
  <si>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</si>
  <si>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</si>
  <si>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</si>
  <si>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</si>
  <si>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</si>
  <si>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</si>
  <si>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</si>
  <si>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</si>
  <si>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</si>
  <si>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</si>
  <si>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</si>
  <si>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</si>
  <si>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</si>
  <si>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</si>
  <si>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</si>
  <si>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</si>
  <si>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</si>
  <si>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</si>
  <si>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</si>
  <si>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</si>
  <si>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</si>
  <si>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</si>
  <si>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</si>
  <si>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</si>
  <si>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</si>
  <si>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</si>
  <si>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</si>
  <si>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</si>
  <si>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</si>
  <si>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</si>
  <si>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</si>
  <si>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</si>
  <si>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</si>
  <si>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</si>
  <si>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</si>
  <si>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</si>
  <si>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</si>
  <si>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</si>
  <si>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</si>
  <si>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</si>
  <si>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</si>
  <si>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</si>
  <si>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</si>
  <si>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</si>
  <si>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</si>
  <si>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</si>
  <si>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</si>
  <si>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</si>
  <si>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</si>
  <si>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</si>
  <si>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</si>
  <si>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</si>
  <si>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</si>
  <si>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</si>
  <si>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</si>
  <si>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</si>
  <si>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</si>
  <si>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</si>
  <si>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</si>
  <si>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</si>
  <si>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</si>
  <si>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</si>
  <si>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</si>
  <si>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</si>
  <si>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</si>
  <si>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</si>
  <si>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</si>
  <si>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</si>
  <si>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</si>
  <si>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</si>
  <si>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</si>
  <si>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</si>
  <si>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</si>
  <si>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</si>
  <si>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</si>
  <si>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</si>
  <si>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</si>
  <si>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</si>
  <si>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</si>
  <si>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</si>
  <si>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</si>
  <si>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</si>
  <si>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</si>
  <si>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</si>
  <si>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</si>
  <si>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</si>
  <si>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</si>
  <si>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</si>
  <si>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</si>
  <si>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</si>
  <si>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</si>
  <si>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</si>
  <si>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</si>
  <si>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</si>
  <si>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</si>
  <si>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</si>
  <si>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</si>
  <si>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</si>
  <si>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</si>
  <si>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</si>
  <si>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</si>
  <si>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</si>
  <si>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</si>
  <si>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</si>
  <si>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</si>
  <si>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</si>
  <si>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</si>
  <si>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</si>
  <si>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</si>
  <si>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</si>
  <si>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</si>
  <si>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</si>
  <si>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</si>
  <si>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</si>
  <si>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</si>
  <si>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</si>
  <si>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</si>
  <si>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</si>
  <si>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</si>
  <si>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</si>
  <si>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</si>
  <si>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</si>
  <si>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</si>
  <si>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</si>
  <si>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</si>
  <si>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</si>
  <si>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</si>
  <si>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</si>
  <si>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</si>
  <si>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</si>
  <si>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</si>
  <si>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</si>
  <si>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</si>
  <si>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</si>
  <si>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</si>
  <si>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</si>
  <si>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</si>
  <si>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</si>
  <si>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</si>
  <si>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</si>
  <si>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</si>
  <si>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</si>
  <si>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</si>
  <si>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</si>
  <si>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</si>
  <si>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</si>
  <si>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</si>
  <si>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</si>
  <si>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</si>
  <si>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</si>
  <si>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</si>
  <si>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</si>
  <si>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</si>
  <si>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</si>
  <si>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</si>
  <si>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</si>
  <si>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</si>
  <si>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</si>
  <si>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</si>
  <si>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</si>
  <si>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</si>
  <si>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</si>
  <si>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</si>
  <si>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</si>
  <si>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</si>
  <si>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</si>
  <si>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</si>
  <si>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</si>
  <si>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</si>
  <si>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</si>
  <si>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</si>
  <si>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</si>
  <si>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</si>
  <si>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</si>
  <si>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</si>
  <si>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</si>
  <si>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</si>
  <si>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</si>
  <si>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</si>
  <si>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</si>
  <si>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</si>
  <si>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</si>
  <si>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</si>
  <si>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</si>
  <si>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</si>
  <si>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</si>
  <si>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</si>
  <si>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</si>
  <si>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</si>
  <si>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</si>
  <si>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</si>
  <si>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</si>
  <si>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</si>
  <si>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</si>
  <si>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</si>
  <si>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</si>
  <si>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</si>
  <si>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</si>
  <si>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</si>
  <si>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</si>
  <si>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</si>
  <si>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</si>
  <si>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</si>
  <si>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</si>
  <si>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</si>
  <si>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</si>
  <si>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</si>
  <si>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</si>
  <si>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</si>
  <si>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</si>
  <si>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</si>
  <si>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</si>
  <si>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</si>
  <si>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</si>
  <si>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</si>
  <si>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</si>
  <si>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</si>
  <si>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</si>
  <si>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</si>
  <si>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</si>
  <si>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</si>
  <si>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</si>
  <si>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</si>
  <si>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</si>
  <si>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</si>
  <si>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</si>
  <si>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</si>
  <si>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</si>
  <si>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</si>
  <si>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</si>
  <si>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</si>
  <si>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</si>
  <si>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</si>
  <si>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</si>
  <si>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</si>
  <si>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</si>
  <si>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</si>
  <si>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</si>
  <si>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</si>
  <si>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</si>
  <si>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</si>
  <si>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</si>
  <si>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</si>
  <si>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</si>
  <si>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</si>
  <si>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</si>
  <si>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</si>
  <si>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</si>
  <si>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</si>
  <si>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</si>
  <si>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</si>
  <si>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</si>
  <si>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</si>
  <si>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</si>
  <si>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</si>
  <si>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</si>
  <si>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</si>
  <si>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</si>
  <si>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</si>
  <si>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</si>
  <si>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</si>
  <si>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</si>
  <si>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</si>
  <si>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</si>
  <si>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</si>
  <si>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</si>
  <si>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</si>
  <si>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</si>
  <si>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</si>
  <si>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</si>
  <si>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</si>
  <si>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</si>
  <si>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</si>
  <si>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</si>
  <si>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</si>
  <si>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</si>
  <si>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</si>
  <si>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</si>
  <si>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</si>
  <si>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</si>
  <si>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</si>
  <si>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</si>
  <si>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</si>
  <si>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</si>
  <si>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</si>
  <si>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</si>
  <si>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</si>
  <si>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</si>
  <si>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</si>
  <si>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</si>
  <si>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</si>
  <si>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</si>
  <si>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</si>
  <si>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</si>
  <si>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</si>
  <si>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</si>
  <si>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</si>
  <si>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</si>
  <si>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</si>
  <si>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</si>
  <si>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</si>
  <si>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</si>
  <si>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</si>
  <si>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</si>
  <si>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</si>
  <si>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</si>
  <si>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</si>
  <si>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</si>
  <si>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</si>
  <si>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</si>
  <si>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</si>
  <si>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</si>
  <si>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</si>
  <si>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</si>
  <si>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</si>
  <si>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</si>
  <si>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</si>
  <si>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</si>
  <si>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</si>
  <si>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</si>
  <si>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</si>
  <si>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</si>
  <si>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</si>
  <si>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</si>
  <si>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</si>
  <si>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</si>
  <si>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</si>
  <si>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</si>
  <si>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</si>
  <si>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</si>
  <si>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</si>
  <si>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</si>
  <si>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</si>
  <si>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</si>
  <si>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</si>
  <si>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</si>
  <si>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</si>
  <si>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</si>
  <si>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</si>
  <si>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</si>
  <si>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</si>
  <si>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</si>
  <si>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</si>
  <si>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</si>
  <si>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</si>
  <si>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</si>
  <si>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</si>
  <si>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</si>
  <si>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</si>
  <si>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</si>
  <si>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</si>
  <si>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</si>
  <si>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</si>
  <si>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</si>
  <si>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</si>
  <si>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</si>
  <si>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</si>
  <si>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</si>
  <si>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</si>
  <si>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</si>
  <si>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</si>
  <si>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</si>
  <si>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</si>
  <si>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</si>
  <si>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</si>
  <si>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</si>
  <si>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</si>
  <si>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</si>
  <si>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</si>
  <si>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</si>
  <si>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</si>
  <si>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</si>
  <si>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</si>
  <si>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</si>
  <si>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</si>
  <si>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</si>
  <si>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</si>
  <si>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</si>
  <si>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</si>
  <si>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</si>
  <si>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</si>
  <si>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</si>
  <si>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</si>
  <si>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</si>
  <si>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</si>
  <si>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</si>
  <si>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</si>
  <si>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</si>
  <si>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</si>
  <si>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</si>
  <si>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</si>
  <si>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</si>
  <si>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</si>
  <si>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</si>
  <si>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</si>
  <si>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</si>
  <si>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</si>
  <si>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</si>
  <si>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</si>
  <si>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</si>
  <si>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</si>
  <si>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</si>
  <si>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</si>
  <si>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</si>
  <si>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</si>
  <si>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</si>
  <si>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</si>
  <si>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</si>
  <si>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</si>
  <si>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</si>
  <si>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</si>
  <si>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</si>
  <si>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</si>
  <si>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</si>
  <si>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</si>
  <si>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</si>
  <si>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</si>
  <si>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</si>
  <si>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</si>
  <si>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</si>
  <si>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</si>
  <si>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</si>
  <si>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</si>
  <si>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</si>
  <si>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</si>
  <si>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</si>
  <si>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</si>
  <si>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</si>
  <si>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</si>
  <si>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</si>
  <si>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</si>
  <si>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</si>
  <si>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</si>
  <si>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</si>
  <si>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</si>
  <si>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</si>
  <si>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</si>
  <si>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</si>
  <si>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</si>
  <si>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</si>
  <si>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</si>
  <si>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</si>
  <si>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</si>
  <si>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</si>
  <si>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</si>
  <si>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</si>
  <si>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</si>
  <si>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</si>
  <si>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</si>
  <si>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</si>
  <si>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</si>
  <si>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</si>
  <si>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</si>
  <si>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</si>
  <si>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</si>
  <si>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</si>
  <si>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</si>
  <si>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</si>
  <si>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</si>
  <si>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</si>
  <si>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</si>
  <si>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</si>
  <si>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</si>
  <si>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</si>
  <si>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</si>
  <si>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</si>
  <si>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</si>
  <si>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</si>
  <si>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</si>
  <si>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</si>
  <si>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</si>
  <si>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</si>
  <si>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</si>
  <si>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</si>
  <si>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</si>
  <si>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</si>
  <si>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</si>
  <si>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</si>
  <si>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</si>
  <si>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</si>
  <si>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</si>
  <si>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</si>
  <si>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</si>
  <si>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</si>
  <si>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</si>
  <si>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</si>
  <si>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</si>
  <si>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</si>
  <si>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</si>
  <si>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</si>
  <si>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</si>
  <si>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</si>
  <si>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</si>
  <si>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</si>
  <si>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</si>
  <si>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</si>
  <si>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</si>
  <si>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</si>
  <si>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</si>
  <si>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</si>
  <si>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</si>
  <si>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</si>
  <si>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</si>
  <si>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</si>
  <si>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</si>
  <si>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</si>
  <si>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</si>
  <si>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</si>
  <si>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</si>
  <si>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</si>
  <si>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</si>
  <si>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</si>
  <si>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</si>
  <si>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</si>
  <si>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</si>
  <si>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</si>
  <si>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</si>
  <si>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</si>
  <si>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</si>
  <si>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</si>
  <si>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</si>
  <si>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</si>
  <si>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</si>
  <si>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</si>
  <si>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</si>
  <si>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</si>
  <si>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</si>
  <si>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</si>
  <si>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</si>
  <si>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</si>
  <si>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</si>
  <si>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</si>
  <si>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</si>
  <si>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</si>
  <si>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</si>
  <si>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</si>
  <si>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</si>
  <si>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</si>
  <si>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</si>
  <si>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</si>
  <si>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</si>
  <si>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</si>
  <si>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</si>
  <si>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</si>
  <si>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</si>
  <si>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</si>
  <si>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</si>
  <si>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</si>
  <si>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</si>
  <si>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</si>
  <si>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</si>
  <si>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</si>
  <si>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</si>
  <si>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</si>
  <si>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</si>
  <si>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</si>
  <si>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</si>
  <si>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</si>
  <si>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</si>
  <si>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</si>
  <si>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</si>
  <si>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</si>
  <si>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</si>
  <si>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</si>
  <si>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</si>
  <si>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</si>
  <si>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</si>
  <si>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</si>
  <si>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</si>
  <si>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</si>
  <si>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</si>
  <si>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</si>
  <si>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</si>
  <si>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</si>
  <si>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</si>
  <si>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</si>
  <si>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</si>
  <si>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</si>
  <si>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</si>
  <si>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</si>
  <si>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</si>
  <si>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</si>
  <si>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</si>
  <si>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</si>
  <si>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</si>
  <si>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</si>
  <si>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</si>
  <si>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</si>
  <si>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</si>
  <si>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</si>
  <si>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</si>
  <si>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</si>
  <si>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</si>
  <si>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</si>
  <si>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</si>
  <si>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</si>
  <si>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</si>
  <si>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</si>
  <si>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</si>
  <si>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</si>
  <si>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</si>
  <si>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</si>
  <si>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</si>
  <si>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</si>
  <si>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</si>
  <si>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</si>
  <si>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</si>
  <si>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</si>
  <si>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</si>
  <si>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</si>
  <si>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</si>
  <si>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</si>
  <si>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</si>
  <si>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</si>
  <si>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</si>
  <si>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</si>
  <si>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</si>
  <si>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</si>
  <si>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</si>
  <si>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</si>
  <si>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</si>
  <si>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</si>
  <si>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</si>
  <si>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</si>
  <si>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</si>
  <si>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</si>
  <si>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</si>
  <si>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</si>
  <si>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</si>
  <si>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</si>
  <si>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</si>
  <si>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</si>
  <si>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</si>
  <si>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</si>
  <si>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</si>
  <si>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</si>
  <si>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</si>
  <si>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</si>
  <si>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</si>
  <si>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</si>
  <si>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</si>
  <si>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</si>
  <si>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at site </t>
  </si>
  <si>
    <t>PCM-20251125-00000396</t>
  </si>
  <si>
    <t xml:space="preserve"> team at site </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</si>
  <si>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</si>
  <si>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</si>
  <si>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</si>
  <si>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</si>
  <si>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</si>
  <si>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</si>
  <si>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</si>
  <si>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</si>
  <si>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</si>
  <si>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</si>
  <si>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</si>
  <si>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</si>
  <si>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</si>
  <si>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</si>
  <si>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</si>
  <si>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</si>
  <si>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</si>
  <si>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</si>
  <si>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</si>
  <si>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</si>
  <si>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</si>
  <si>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</si>
  <si>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</si>
  <si>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</si>
  <si>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</si>
  <si>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</si>
  <si>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</si>
  <si>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</si>
  <si>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</si>
  <si>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</si>
  <si>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</si>
  <si>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</si>
  <si>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</si>
  <si>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</si>
  <si>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</si>
  <si>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</si>
  <si>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</si>
  <si>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</si>
  <si>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</si>
  <si>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</si>
  <si>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</si>
  <si>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</si>
  <si>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</si>
  <si>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</si>
  <si>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</si>
  <si>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</si>
  <si>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</si>
  <si>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</si>
  <si>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</si>
  <si>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</si>
  <si>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</si>
  <si>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</si>
  <si>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</si>
  <si>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</si>
  <si>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</si>
  <si>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</si>
  <si>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</si>
  <si>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</si>
  <si>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</si>
  <si>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</si>
  <si>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</si>
  <si>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</si>
  <si>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</si>
  <si>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</si>
  <si>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</si>
  <si>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</si>
  <si>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</si>
  <si>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</si>
  <si>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</si>
  <si>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</si>
  <si>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</si>
  <si>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</si>
  <si>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</si>
  <si>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</si>
  <si>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</si>
  <si>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</si>
  <si>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</si>
  <si>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</si>
  <si>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</si>
  <si>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</si>
  <si>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</si>
  <si>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</si>
  <si>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</si>
  <si>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</si>
  <si>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</si>
  <si>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</si>
  <si>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</si>
  <si>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</si>
  <si>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</si>
  <si>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</si>
  <si>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</si>
  <si>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on the way ETA 45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</si>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</sst>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323.38774884259328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0.57918402778159361</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8.1197916668315884E-2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6.8987268517958E-2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45986.336174768519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45986.336174768519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45986.336174768519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45986.336174768519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45986.336174768519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45986.336174768519</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45986.336174768519</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45986.336174768519</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45986.336174768519</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45986.336174768519</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45986.336174768519</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45986.336174768519</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45986.336174768519</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45986.336174768519</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45986.336174768519</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45986.336174768519</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45986.336174768519</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45986.336174768519</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45986.336174768519</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45986.336174768519</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45986.336174768519</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45986.336174768519</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45986.336174768519</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45986.336174768519</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45986.336174768519</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45986.336174768519</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45986.336174768519</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45986.336174768519</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45986.336174768519</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45986.336174768519</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45986.336174768519</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45986.336174768519</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45986.336174768519</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45986.336174768519</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45986.336174768519</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45986.336174768519</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45986.336174768519</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45986.336174768519</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45986.336174768519</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45986.336174768519</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45986.336174768519</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45986.336174768519</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45986.336174768519</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45986.336174768519</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45986.336174768519</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45986.336174768519</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45986.336174768519</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45986.336174768519</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45986.336174768519</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45986.336174768519</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45986.336174768519</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45986.336174768519</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45986.336174768519</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45986.336174768519</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45986.336174768519</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45986.336174768519</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45986.336174768519</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45986.336174768519</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45986.336174768519</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E11" sqref="E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161.33633680555795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1.9487557870379533</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0.47314236111560604</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45986.336174768519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45986.336174768519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45986.336174768519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45986.336174768519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45986.336174768519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45986.336174768519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45986.336174768519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45986.336174768519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45986.336174768519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45986.336174768519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45986.336174768519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45986.336174768519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45986.336174768519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45986.336174768519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45986.336174768519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45986.336174768519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45986.336174768519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45986.336174768519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45986.336174768519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45986.336174768519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45986.336174768519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45986.336174768519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45986.336174768519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45986.336174768519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45986.336174768519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45986.336174768519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45986.336174768519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45986.336174768519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45986.336174768519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45986.336174768519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45986.336174768519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45986.336174768519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45986.336174768519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45986.336174768519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45986.336174768519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45986.336174768519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45986.336174768519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45986.336174768519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45986.336174768519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45986.336174768519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45986.336174768519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45986.336174768519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45986.336174768519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45986.336174768519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45986.336174768519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45986.336174768519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45986.336174768519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45986.336174768519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45986.336174768519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45986.336174768519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45986.336174768519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45986.336174768519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45986.336174768519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45986.336174768519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45986.336174768519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45986.336174768519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45986.336174768519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45986.336174768519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45986.336174768519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45986.336174768519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45986.336174768519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45986.336174768519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45986.336174768519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45986.336174768519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45986.336174768519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45986.336174768519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45986.336174768519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45986.336174768519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45986.336174768519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45986.336174768519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45986.336174768519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45986.336174768519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45986.336174768519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45986.336174768519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45986.336174768519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45986.336174768519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45986.336174768519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45986.336174768519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45986.336174768519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45986.336174768519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45986.336174768519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45986.336174768519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45986.336174768519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45986.336174768519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45986.336174768519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45986.336174768519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45986.336174768519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45986.336174768519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45986.336174768519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45986.336174768519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45986.336174768519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45986.336174768519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45986.336174768519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45986.336174768519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45986.336174768519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45986.336174768519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45986.336174768519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45986.336174768519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45986.336174768519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45986.336174768519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45986.336174768519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45986.336174768519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45986.336174768519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45986.336174768519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45986.336174768519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45986.336174768519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45986.336174768519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45986.336174768519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45986.336174768519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45986.336174768519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45986.336174768519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45986.336174768519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45986.336174768519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45986.336174768519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45986.336174768519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45986.336174768519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45986.336174768519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45986.336174768519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45986.336174768519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45986.336174768519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45986.336174768519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45986.336174768519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45986.336174768519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18" t="s">
        <v>21223</v>
      </c>
      <c r="E2" s="18" t="s">
        <v>39106</v>
      </c>
      <c r="F2" s="20">
        <v>45986.308900462966</v>
      </c>
      <c r="G2" s="21">
        <f t="shared" ref="G2:G46" ca="1" si="0">IFERROR(NOW()-F2,"-")</f>
        <v>2.7274305553874001E-2</v>
      </c>
      <c r="H2" s="22">
        <v>45986.300636574073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t="str">
        <f>IFERROR(VLOOKUP(#REF!,DB!#REF!,7,0),"")</f>
        <v/>
      </c>
      <c r="E3" s="18"/>
      <c r="F3" s="20"/>
      <c r="G3" s="21">
        <f t="shared" ca="1" si="0"/>
        <v>45986.336174768519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45986.336174768519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45986.336174768519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45986.336174768519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45986.336174768519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45986.336174768519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45986.336174768519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45986.336174768519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45986.336174768519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45986.336174768519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45986.336174768519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45986.336174768519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45986.336174768519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45986.336174768519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45986.336174768519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45986.336174768519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45986.336174768519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45986.336174768519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45986.336174768519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45986.336174768519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45986.336174768519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45986.336174768519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45986.336174768519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45986.336174768519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45986.336174768519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45986.336174768519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45986.336174768519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45986.336174768519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45986.336174768519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45986.336174768519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45986.336174768519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45986.336174768519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45986.336174768519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45986.336174768519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45986.336174768519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45986.336174768519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45986.336174768519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45986.336174768519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45986.336174768519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45986.336174768519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45986.336174768519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45986.336174768519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45986.336174768519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45986.336174768519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45986.336174768519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45986.336174768519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45986.336174768519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45986.336174768519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45986.336174768519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45986.336174768519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45986.336174768519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45986.336174768519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45986.336174768519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45986.336174768519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45986.336174768519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45986.336174768519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45986.336174768519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45986.336174768519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45986.336174768519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45986.336174768519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45986.336174768519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45986.336174768519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45986.336174768519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45986.336174768519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45986.336174768519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45986.336174768519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45986.336174768519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45986.336174768519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45986.336174768519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45986.336174768519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45986.336174768519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45986.336174768519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45986.336174768519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45986.336174768519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45986.336174768519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45986.336174768519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45986.336174768519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45986.336174768519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45986.336174768519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45986.336174768519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45986.336174768519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45986.336174768519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45986.336174768519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45986.336174768519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45986.336174768519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45986.336174768519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45986.336174768519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45986.336174768519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45986.336174768519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45986.336174768519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45986.336174768519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45986.336174768519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45986.336174768519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45986.336174768519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45986.336174768519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45986.336174768519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45986.336174768519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45986.336174768519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45986.336174768519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45986.336174768519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45986.336174768519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45986.336174768519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45986.336174768519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45986.336174768519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45986.336174768519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45986.336174768519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45986.336174768519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45986.336174768519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45986.336174768519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45986.336174768519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45986.336174768519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45986.336174768519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45986.336174768519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45986.336174768519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45986.336174768519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45986.336174768519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45986.336174768519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45986.336174768519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45986.336174768519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45986.336174768519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45986.336174768519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45986.336174768519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45986.336174768519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45986.336174768519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45986.336174768519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45986.336174768519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45986.336174768519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45986.336174768519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45986.336174768519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45986.336174768519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45986.336174768519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45986.336174768519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45986.336174768519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45986.336174768519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45986.336174768519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45986.336174768519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45986.336174768519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45986.336174768519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45986.336174768519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45986.336174768519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45986.336174768519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45986.336174768519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45986.336174768519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45986.336174768519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45986.336174768519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45986.336174768519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45986.336174768519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45986.336174768519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45986.336174768519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45986.336174768519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45986.336174768519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45986.336174768519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45986.336174768519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45986.336174768519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45986.336174768519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45986.336174768519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45986.336174768519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45986.336174768519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45986.336174768519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45986.336174768519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45986.336174768519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45986.336174768519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45986.336174768519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45986.336174768519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45986.336174768519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45986.336174768519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45986.336174768519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45986.336174768519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45986.336174768519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45986.336174768519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45986.336174768519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45986.336174768519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45986.336174768519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45986.336174768519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45986.336174768519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45986.336174768519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45986.336174768519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45986.336174768519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45986.336174768519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45986.336174768519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45986.336174768519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45986.336174768519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45986.336174768519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45986.336174768519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45986.336174768519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45986.336174768519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45986.336174768519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45986.336174768519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45986.336174768519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45986.336174768519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45986.336174768519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45986.336174768519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45986.336174768519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45986.336174768519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45986.336174768519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45986.336174768519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45986.336174768519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45986.336174768519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45986.336174768519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45986.336174768519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45986.336174768519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45986.336174768519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45986.336174768519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45986.336174768519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45986.336174768519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45986.336174768519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45986.336174768519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45986.336174768519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45986.336174768519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45986.336174768519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45986.336174768519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45986.336174768519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45986.336174768519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45986.336174768519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45986.336174768519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45986.336174768519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45986.336174768519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45986.336174768519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45986.336174768519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45986.336174768519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45986.336174768519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45986.336174768519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45986.336174768519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45986.336174768519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45986.336174768519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45986.336174768519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45986.336174768519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45986.336174768519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45986.336174768519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45986.336174768519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45986.336174768519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45986.336174768519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45986.336174768519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45986.336174768519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45986.336174768519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45986.336174768519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45986.336174768519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45986.336174768519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45986.336174768519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45986.336174768519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45986.336174768519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45986.336174768519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45986.336174768519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45986.336174768519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45986.336174768519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45986.336174768519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45986.336174768519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45986.336174768519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45986.336174768519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45986.336174768519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45986.336174768519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45986.336174768519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45986.336174768519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45986.336174768519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45986.336174768519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45986.336174768519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45986.336174768519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45986.336174768519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45986.336174768519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45986.336174768519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45986.336174768519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45986.336174768519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45986.336174768519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45986.336174768519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45986.336174768519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45986.336174768519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45986.336174768519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45986.336174768519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45986.336174768519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45986.336174768519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45986.336174768519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45986.336174768519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45986.336174768519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45986.336174768519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45986.336174768519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45986.336174768519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45986.336174768519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45986.336174768519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45986.336174768519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45986.336174768519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45986.336174768519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45986.336174768519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45986.336174768519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45986.336174768519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45986.336174768519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45986.336174768519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45986.336174768519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45986.336174768519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45986.336174768519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45986.336174768519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45986.336174768519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45986.336174768519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45986.336174768519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45986.336174768519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45986.336174768519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45986.336174768519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45986.336174768519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45986.336174768519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45986.336174768519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45986.336174768519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45986.336174768519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45986.336174768519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45986.336174768519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45986.336174768519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45986.336174768519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45986.336174768519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45986.336174768519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45986.336174768519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45986.336174768519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45986.336174768519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45986.336174768519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45986.336174768519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45986.336174768519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45986.336174768519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45986.336174768519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45986.336174768519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45986.336174768519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45986.336174768519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45986.336174768519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45986.336174768519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45986.336174768519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45986.336174768519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45986.336174768519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45986.336174768519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45986.336174768519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45986.336174768519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45986.336174768519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45986.336174768519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45986.336174768519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45986.336174768519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45986.336174768519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45986.336174768519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45986.336174768519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45986.336174768519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45986.336174768519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45986.336174768519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45986.336174768519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45986.336174768519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45986.336174768519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45986.336174768519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45986.336174768519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45986.336174768519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45986.336174768519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45986.336174768519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45986.336174768519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45986.336174768519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45986.336174768519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45986.336174768519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45986.336174768519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45986.336174768519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45986.336174768519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45986.336174768519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45986.336174768519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45986.336174768519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45986.336174768519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45986.336174768519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45986.336174768519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45986.336174768519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45986.336174768519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45986.336174768519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45986.336174768519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45986.336174768519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45986.336174768519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45986.336174768519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45986.336174768519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45986.336174768519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45986.336174768519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45986.336174768519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45986.336174768519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45986.336174768519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45986.336174768519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45986.336174768519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45986.336174768519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45986.336174768519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45986.336174768519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45986.336174768519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45986.336174768519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45986.336174768519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45986.336174768519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45986.336174768519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45986.336174768519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45986.336174768519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45986.336174768519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45986.336174768519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45986.336174768519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45986.336174768519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45986.336174768519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45986.336174768519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45986.336174768519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45986.336174768519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45986.336174768519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45986.336174768519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45986.336174768519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45986.336174768519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45986.336174768519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45986.336174768519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45986.336174768519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45986.336174768519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45986.336174768519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45986.336174768519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45986.336174768519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45986.336174768519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45986.336174768519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45986.336174768519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45986.336174768519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45986.336174768519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45986.336174768519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45986.336174768519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45986.336174768519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45986.336174768519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45986.336174768519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45986.336174768519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45986.336174768519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45986.336174768519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45986.336174768519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45986.336174768519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45986.336174768519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45986.336174768519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45986.336174768519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45986.336174768519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45986.336174768519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45986.336174768519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45986.336174768519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45986.336174768519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45986.336174768519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45986.336174768519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45986.336174768519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45986.336174768519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45986.336174768519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45986.336174768519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45986.336174768519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45986.336174768519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45986.336174768519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45986.336174768519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45986.336174768519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45986.336174768519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45986.336174768519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45986.336174768519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45986.336174768519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45986.336174768519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45986.336174768519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45986.336174768519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45986.336174768519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45986.336174768519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45986.336174768519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45986.336174768519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45986.336174768519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45986.336174768519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45986.336174768519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45986.336174768519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45986.336174768519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45986.336174768519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45986.336174768519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45986.336174768519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45986.336174768519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45986.336174768519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45986.336174768519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45986.336174768519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45986.336174768519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45986.336174768519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45986.336174768519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45986.336174768519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45986.336174768519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45986.336174768519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45986.336174768519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45986.336174768519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45986.336174768519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45986.336174768519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45986.336174768519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45986.336174768519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45986.336174768519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45986.336174768519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45986.336174768519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45986.336174768519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45986.336174768519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45986.336174768519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45986.336174768519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45986.336174768519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45986.336174768519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45986.336174768519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45986.336174768519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45986.336174768519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45986.336174768519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45986.336174768519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45986.336174768519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45986.336174768519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45986.336174768519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45986.336174768519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45986.336174768519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45986.336174768519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45986.336174768519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45986.336174768519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45986.336174768519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45986.336174768519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45986.336174768519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45986.336174768519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45986.336174768519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45986.336174768519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45986.336174768519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45986.336174768519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45986.336174768519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45986.336174768519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45986.336174768519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45986.336174768519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45986.336174768519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45986.336174768519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45986.336174768519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45986.336174768519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45986.336174768519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45986.336174768519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45986.336174768519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45986.336174768519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45986.336174768519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45986.336174768519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45986.336174768519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45986.336174768519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45986.336174768519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45986.336174768519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45986.336174768519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45986.336174768519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45986.336174768519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45986.336174768519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45986.336174768519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45986.336174768519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45986.336174768519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45986.336174768519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45986.336174768519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45986.336174768519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45986.336174768519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45986.336174768519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45986.336174768519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45986.336174768519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45986.336174768519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45986.336174768519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45986.336174768519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45986.336174768519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45986.336174768519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45986.336174768519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45986.336174768519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45986.336174768519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45986.336174768519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45986.336174768519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45986.336174768519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45986.336174768519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45986.336174768519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45986.336174768519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45986.336174768519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45986.336174768519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45986.336174768519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45986.336174768519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45986.336174768519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45986.336174768519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45986.336174768519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45986.336174768519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45986.336174768519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45986.336174768519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45986.336174768519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45986.336174768519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45986.336174768519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45986.336174768519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45986.336174768519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45986.336174768519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45986.336174768519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45986.336174768519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45986.336174768519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45986.336174768519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45986.336174768519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45986.336174768519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45986.336174768519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45986.336174768519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45986.336174768519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45986.336174768519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45986.336174768519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45986.336174768519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45986.336174768519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45986.336174768519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45986.336174768519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45986.336174768519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45986.336174768519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45986.336174768519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45986.336174768519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45986.336174768519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45986.336174768519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45986.336174768519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45986.336174768519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45986.336174768519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45986.336174768519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45986.336174768519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45986.336174768519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45986.336174768519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45986.336174768519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45986.336174768519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45986.336174768519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45986.336174768519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45986.336174768519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45986.336174768519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45986.336174768519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45986.336174768519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45986.336174768519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45986.336174768519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45986.336174768519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45986.336174768519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45986.336174768519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45986.336174768519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45986.336174768519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45986.336174768519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45986.336174768519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45986.336174768519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45986.336174768519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45986.336174768519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45986.336174768519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45986.336174768519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45986.336174768519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45986.336174768519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45986.336174768519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45986.336174768519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45986.336174768519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45986.336174768519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45986.336174768519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45986.336174768519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45986.336174768519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45986.336174768519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45986.336174768519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45986.336174768519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45986.336174768519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45986.336174768519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45986.336174768519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45986.336174768519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45986.336174768519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45986.336174768519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45986.336174768519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45986.336174768519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45986.336174768519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45986.336174768519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45986.336174768519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45986.336174768519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45986.336174768519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45986.336174768519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45986.336174768519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45986.336174768519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45986.336174768519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45986.336174768519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45986.336174768519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45986.336174768519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45986.336174768519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45986.336174768519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45986.336174768519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45986.336174768519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45986.336174768519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45986.336174768519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45986.336174768519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45986.336174768519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45986.336174768519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45986.336174768519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45986.336174768519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45986.336174768519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45986.336174768519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45986.336174768519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45986.336174768519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45986.336174768519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45986.336174768519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45986.336174768519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45986.336174768519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45986.336174768519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45986.336174768519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45986.336174768519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45986.336174768519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45986.336174768519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45986.336174768519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45986.336174768519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45986.336174768519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45986.336174768519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45986.336174768519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45986.336174768519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45986.336174768519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45986.336174768519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45986.336174768519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45986.336174768519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45986.336174768519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45986.336174768519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45986.336174768519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45986.336174768519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45986.336174768519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45986.336174768519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45986.336174768519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45986.336174768519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45986.336174768519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45986.336174768519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45986.336174768519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45986.336174768519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45986.336174768519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45986.336174768519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45986.336174768519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45986.336174768519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45986.336174768519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45986.336174768519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45986.336174768519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45986.336174768519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45986.336174768519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45986.336174768519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45986.336174768519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45986.336174768519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45986.336174768519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45986.336174768519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45986.336174768519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45986.336174768519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45986.336174768519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45986.336174768519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45986.336174768519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45986.336174768519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45986.336174768519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45986.336174768519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45986.336174768519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45986.336174768519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45986.336174768519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45986.336174768519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45986.336174768519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45986.336174768519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45986.336174768519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45986.336174768519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45986.336174768519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45986.336174768519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45986.336174768519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45986.336174768519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45986.336174768519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45986.336174768519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45986.336174768519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45986.336174768519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45986.336174768519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45986.336174768519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45986.336174768519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45986.336174768519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45986.336174768519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45986.336174768519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45986.336174768519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45986.336174768519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45986.336174768519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45986.336174768519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45986.336174768519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45986.336174768519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45986.336174768519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45986.336174768519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45986.336174768519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45986.336174768519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45986.336174768519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45986.336174768519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45986.336174768519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45986.336174768519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45986.336174768519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45986.336174768519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45986.336174768519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45986.336174768519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45986.336174768519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45986.336174768519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45986.336174768519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45986.336174768519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45986.336174768519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45986.336174768519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45986.336174768519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45986.336174768519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45986.336174768519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45986.336174768519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45986.336174768519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45986.336174768519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45986.336174768519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45986.336174768519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45986.336174768519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45986.336174768519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45986.336174768519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45986.336174768519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45986.336174768519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45986.336174768519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45986.336174768519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45986.336174768519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45986.336174768519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45986.336174768519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45986.336174768519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45986.336174768519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45986.336174768519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45986.336174768519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45986.336174768519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45986.336174768519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45986.336174768519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45986.336174768519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45986.336174768519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45986.336174768519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45986.336174768519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45986.336174768519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45986.336174768519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45986.336174768519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45986.336174768519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45986.336174768519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45986.336174768519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45986.336174768519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45986.336174768519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45986.336174768519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45986.336174768519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45986.336174768519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45986.336174768519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45986.336174768519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45986.336174768519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45986.336174768519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45986.336174768519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45986.336174768519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45986.336174768519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45986.336174768519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45986.336174768519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45986.336174768519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45986.336174768519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45986.336174768519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45986.336174768519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45986.336174768519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45986.336174768519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45986.336174768519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45986.336174768519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45986.336174768519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45986.336174768519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45986.336174768519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45986.336174768519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45986.336174768519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45986.336174768519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45986.336174768519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45986.336174768519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45986.336174768519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45986.336174768519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45986.336174768519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45986.336174768519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45986.336174768519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45986.336174768519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45986.336174768519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45986.336174768519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45986.336174768519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45986.336174768519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45986.336174768519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45986.336174768519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45986.336174768519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45986.336174768519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45986.336174768519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45986.336174768519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45986.336174768519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45986.336174768519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45986.336174768519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45986.336174768519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45986.336174768519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45986.336174768519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45986.336174768519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45986.336174768519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45986.336174768519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45986.336174768519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45986.336174768519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45986.336174768519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45986.336174768519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45986.336174768519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45986.336174768519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45986.336174768519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45986.336174768519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45986.336174768519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45986.336174768519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45986.336174768519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45986.336174768519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45986.336174768519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45986.336174768519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45986.336174768519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45986.336174768519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45986.336174768519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45986.336174768519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45986.336174768519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45986.336174768519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45986.336174768519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45986.336174768519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45986.336174768519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45986.336174768519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45986.336174768519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45986.336174768519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45986.336174768519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45986.336174768519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45986.336174768519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45986.336174768519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45986.336174768519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45986.336174768519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45986.336174768519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45986.336174768519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45986.336174768519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45986.336174768519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45986.336174768519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45986.336174768519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45986.336174768519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45986.336174768519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45986.336174768519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45986.336174768519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45986.336174768519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45986.336174768519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45986.336174768519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45986.336174768519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45986.336174768519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45986.336174768519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45986.336174768519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45986.336174768519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45986.336174768519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45986.336174768519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45986.336174768519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45986.336174768519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45986.336174768519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45986.336174768519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45986.336174768519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45986.336174768519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45986.336174768519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45986.336174768519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45986.336174768519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45986.336174768519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45986.336174768519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45986.336174768519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45986.336174768519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45986.336174768519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45986.336174768519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45986.336174768519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45986.336174768519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45986.336174768519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45986.336174768519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45986.336174768519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45986.336174768519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45986.336174768519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45986.336174768519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45986.336174768519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45986.336174768519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45986.336174768519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45986.336174768519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45986.336174768519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45986.336174768519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45986.336174768519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45986.336174768519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45986.336174768519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45986.336174768519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45986.336174768519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45986.336174768519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45986.336174768519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45986.336174768519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45986.336174768519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45986.336174768519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45986.336174768519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45986.336174768519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45986.336174768519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45986.336174768519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45986.336174768519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45986.336174768519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45986.336174768519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45986.336174768519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45986.336174768519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45986.336174768519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45986.336174768519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45986.336174768519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45986.336174768519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45986.336174768519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45986.336174768519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45986.336174768519</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282.85545717592322</v>
      </c>
      <c r="H2" s="95">
        <v>45703.474768518521</v>
      </c>
      <c r="I2" s="95" t="str">
        <f>IFERROR(VLOOKUP(D2,DB!A:F,6,0),"")</f>
        <v>SCECO</v>
      </c>
      <c r="J2" s="95" t="str">
        <f>IFERROR(VLOOKUP(D2,DB!A:G,7,0),"")</f>
        <v>Dead</v>
      </c>
      <c r="K2" s="97" t="s">
        <v>39120</v>
      </c>
      <c r="L2" s="91" t="str">
        <f>IFERROR(VLOOKUP(D2,DB!A:I,9,0),"")</f>
        <v>Latis</v>
      </c>
    </row>
    <row r="3" spans="1:16" ht="15" customHeight="1">
      <c r="A3" s="113"/>
      <c r="B3" s="113" t="str">
        <f>IFERROR(VLOOKUP(D3,DB!A:K,11,0),"")</f>
        <v/>
      </c>
      <c r="C3" s="93"/>
      <c r="D3" s="91" t="s">
        <v>39121</v>
      </c>
      <c r="E3" s="94"/>
      <c r="F3" s="95"/>
      <c r="G3" s="96">
        <f t="shared" ref="G3:G65" ca="1" si="0">IFERROR(NOW()-F3,"")</f>
        <v>45986.336174768519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45986.336174768519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45986.336174768519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45986.336174768519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45986.336174768519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45986.336174768519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45986.336174768519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45986.336174768519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45986.336174768519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45986.336174768519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45986.336174768519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45986.336174768519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45986.336174768519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45986.336174768519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45986.336174768519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45986.336174768519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45986.336174768519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45986.336174768519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45986.336174768519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45986.336174768519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45986.336174768519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45986.336174768519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45986.336174768519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45986.336174768519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45986.336174768519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45986.336174768519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45986.336174768519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45986.336174768519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45986.336174768519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45986.336174768519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45986.336174768519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45986.336174768519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45986.336174768519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45986.336174768519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45986.336174768519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45986.336174768519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45986.336174768519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45986.336174768519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45986.336174768519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45986.336174768519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45986.336174768519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45986.336174768519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45986.336174768519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45986.336174768519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45986.336174768519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45986.336174768519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45986.336174768519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45986.336174768519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45986.336174768519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45986.336174768519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45986.336174768519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45986.336174768519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45986.336174768519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45986.336174768519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45986.336174768519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45986.336174768519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45986.336174768519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45986.336174768519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45986.336174768519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45986.336174768519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45986.336174768519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45986.336174768519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45986.336174768519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45986.336174768519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45986.336174768519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45986.336174768519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45986.336174768519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45986.336174768519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45986.336174768519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45986.336174768519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45986.336174768519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45986.336174768519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45986.336174768519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45986.336174768519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45986.336174768519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45986.336174768519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45986.336174768519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45986.336174768519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45986.336174768519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45986.336174768519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45986.336174768519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45986.336174768519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45986.336174768519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45986.336174768519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45986.336174768519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45986.336174768519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45986.336174768519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45986.336174768519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45986.336174768519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45986.336174768519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45986.336174768519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45986.336174768519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45986.336174768519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45986.336174768519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45986.336174768519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45986.336174768519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45986.336174768519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45986.336174768519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45986.336174768519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45986.336174768519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45986.336174768519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45986.336174768519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45986.336174768519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45986.336174768519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45986.336174768519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45986.336174768519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45986.336174768519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45986.336174768519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45986.336174768519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45986.336174768519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45986.336174768519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45986.336174768519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45986.336174768519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45986.336174768519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45986.336174768519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45986.336174768519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45986.336174768519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45986.336174768519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45986.336174768519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45986.336174768519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45986.336174768519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45986.336174768519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45986.336174768519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45986.336174768519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45986.336174768519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45986.336174768519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45986.336174768519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45986.336174768519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45986.336174768519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45986.336174768519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45986.336174768519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45986.336174768519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45986.336174768519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45986.336174768519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45986.336174768519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45986.336174768519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45986.336174768519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45986.336174768519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45986.336174768519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45986.336174768519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45986.336174768519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45986.336174768519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45986.336174768519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45986.336174768519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45986.336174768519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45986.336174768519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45986.336174768519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45986.336174768519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45986.336174768519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45986.336174768519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45986.336174768519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45986.336174768519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45986.336174768519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45986.336174768519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45986.336174768519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45986.336174768519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45986.336174768519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45986.336174768519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45986.336174768519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45986.336174768519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45986.336174768519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45986.336174768519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45986.336174768519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45986.336174768519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45986.336174768519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45986.336174768519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45986.336174768519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45986.336174768519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45986.336174768519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45986.336174768519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45986.336174768519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45986.336174768519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45986.336174768519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45986.336174768519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45986.336174768519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45986.336174768519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45986.336174768519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45986.336174768519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45986.336174768519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45986.336174768519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45986.336174768519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45986.336174768519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45986.336174768519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45986.336174768519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45986.336174768519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45986.336174768519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45986.336174768519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45986.336174768519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45986.336174768519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45986.336174768519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45986.336174768519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45986.336174768519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45986.336174768519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45986.336174768519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45986.336174768519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45986.336174768519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45986.336174768519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45986.336174768519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45986.336174768519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45986.336174768519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45986.336174768519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45986.336174768519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45986.336174768519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45986.336174768519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45986.336174768519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45986.336174768519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45986.336174768519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45986.336174768519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45986.336174768519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45986.336174768519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45986.336174768519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45986.336174768519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45986.336174768519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45986.336174768519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45986.336174768519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45986.336174768519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45986.336174768519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45986.336174768519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45986.336174768519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45986.336174768519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45986.336174768519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45986.336174768519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45986.336174768519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45986.336174768519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45986.336174768519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45986.336174768519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45986.336174768519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45986.336174768519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45986.336174768519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45986.336174768519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45986.336174768519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45986.336174768519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45986.336174768519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45986.336174768519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45986.336174768519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45986.336174768519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45986.336174768519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45986.336174768519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45986.336174768519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45986.336174768519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45986.336174768519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45986.336174768519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45986.336174768519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45986.336174768519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45986.336174768519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45986.336174768519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45986.336174768519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45986.336174768519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45986.336174768519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45986.336174768519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45986.336174768519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45986.336174768519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45986.336174768519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45986.336174768519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45986.336174768519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45986.336174768519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45986.336174768519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45986.336174768519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45986.336174768519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45986.336174768519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45986.336174768519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45986.336174768519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45986.336174768519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45986.336174768519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45986.336174768519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45986.336174768519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45986.336174768519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45986.336174768519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45986.336174768519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45986.336174768519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45986.336174768519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45986.336174768519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45986.336174768519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45986.336174768519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45986.336174768519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45986.336174768519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45986.336174768519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45986.336174768519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45986.336174768519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45986.336174768519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45986.336174768519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45986.336174768519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45986.336174768519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45986.336174768519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45986.336174768519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45986.336174768519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45986.336174768519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45986.336174768519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45986.336174768519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45986.336174768519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45986.336174768519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45986.336174768519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45986.336174768519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45986.336174768519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45986.336174768519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45986.336174768519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45986.336174768519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45986.336174768519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45986.336174768519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45986.336174768519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45986.336174768519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45986.336174768519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45986.336174768519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45986.336174768519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45986.336174768519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45986.336174768519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45986.336174768519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45986.336174768519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45986.336174768519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45986.336174768519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45986.336174768519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45986.336174768519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45986.336174768519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45986.336174768519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45986.336174768519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45986.336174768519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45986.336174768519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45986.336174768519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45986.336174768519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45986.336174768519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45986.336174768519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45986.336174768519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45986.336174768519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45986.336174768519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45986.336174768519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45986.336174768519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45986.336174768519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45986.336174768519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45986.336174768519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45986.336174768519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45986.336174768519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45986.336174768519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45986.336174768519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45986.336174768519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45986.336174768519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45986.336174768519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45986.336174768519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45986.336174768519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45986.336174768519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45986.336174768519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45986.336174768519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45986.336174768519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45986.336174768519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45986.336174768519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45986.336174768519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45986.336174768519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45986.336174768519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45986.336174768519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45986.336174768519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45986.336174768519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45986.336174768519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45986.336174768519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45986.336174768519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45986.336174768519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45986.336174768519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45986.336174768519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45986.336174768519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45986.336174768519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45986.336174768519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45986.336174768519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45986.336174768519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45986.336174768519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45986.336174768519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45986.336174768519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45986.336174768519</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94.504114583331102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39106</v>
      </c>
      <c r="F3" s="38">
        <v>45926.188877314817</v>
      </c>
      <c r="G3" s="108">
        <f t="shared" ref="G3" ca="1" si="0">IFERROR(NOW()-F3,"")</f>
        <v>60.147297453702777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39106</v>
      </c>
      <c r="F4" s="110">
        <v>45948.661111111112</v>
      </c>
      <c r="G4" s="111">
        <f t="shared" ref="G4" ca="1" si="1">IFERROR(NOW()-F4,"")</f>
        <v>37.675063657407009</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4.9628761574058444</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45986.336174768519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45986.336174768519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45986.336174768519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45986.336174768519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45986.336174768519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45986.336174768519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45986.336174768519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45986.336174768519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45986.336174768519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45986.336174768519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45986.336174768519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45986.336174768519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45986.336174768519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45986.336174768519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45986.336174768519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45986.336174768519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45986.336174768519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45986.336174768519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45986.336174768519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45986.336174768519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45986.336174768519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45986.336174768519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45986.336174768519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45986.336174768519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45986.336174768519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45986.336174768519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45986.336174768519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45986.336174768519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45986.336174768519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45986.336174768519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45986.336174768519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45986.336174768519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45986.336174768519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45986.336174768519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45986.336174768519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45986.336174768519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45986.336174768519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45986.336174768519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45986.336174768519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45986.336174768519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45986.336174768519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45986.336174768519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39130</v>
      </c>
      <c r="B2" s="137" t="str">
        <f>IFERROR(VLOOKUP(D2,DB!A:K,11,0),"")</f>
        <v>R6</v>
      </c>
      <c r="C2" s="138">
        <v>1</v>
      </c>
      <c r="D2" s="137" t="s">
        <v>37390</v>
      </c>
      <c r="E2" s="109" t="s">
        <v>39021</v>
      </c>
      <c r="F2" s="139">
        <v>45986.22452546296</v>
      </c>
      <c r="G2" s="75">
        <f ca="1">IFERROR(NOW()-F2,"-")</f>
        <v>0.11164930555969477</v>
      </c>
      <c r="H2" s="139">
        <v>45986.2187037037</v>
      </c>
      <c r="I2" s="137" t="str">
        <f>IFERROR(VLOOKUP(D2,DB!A:F,6,0),"")</f>
        <v>Generator-SG</v>
      </c>
      <c r="J2" s="137" t="str">
        <f>IFERROR(VLOOKUP(D2,DB!A:G,7,0),"")</f>
        <v>Vandalized</v>
      </c>
      <c r="K2" s="140" t="s">
        <v>39131</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45986.336174768519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45986.336174768519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45986.336174768519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45986.336174768519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45986.336174768519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45986.336174768519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45986.336174768519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45986.336174768519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45986.336174768519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45986.336174768519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45986.336174768519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45986.336174768519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45986.336174768519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45986.336174768519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45986.336174768519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45986.336174768519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45986.336174768519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45986.336174768519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45986.336174768519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45986.336174768519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45986.336174768519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45986.336174768519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45986.336174768519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45986.336174768519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45986.336174768519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45986.336174768519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45986.336174768519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45986.336174768519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45986.336174768519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45986.336174768519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45986.336174768519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45986.336174768519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45986.336174768519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45986.336174768519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45986.336174768519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45986.336174768519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45986.336174768519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45986.336174768519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45986.336174768519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45986.336174768519</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