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6" documentId="120_S{2AC9BD13-BADA-5192-A53E-5A8FF88502F6}" xr6:coauthVersionLast="47" xr6:coauthVersionMax="47" xr10:uidLastSave="{B8189209-FCEF-4D1C-8C9E-656856FA1BA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<sst xmlns="http://schemas.openxmlformats.org/spreadsheetml/2006/main" count="180287" uniqueCount="39129">
  <si>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</si>
  <si>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</si>
  <si>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</si>
  <si>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</si>
  <si>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</si>
  <si>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</si>
  <si>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</si>
  <si>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</si>
  <si>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</si>
  <si>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</si>
  <si>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</si>
  <si>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</si>
  <si>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</si>
  <si>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</si>
  <si>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</si>
  <si>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</si>
  <si>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</si>
  <si>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</si>
  <si>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</si>
  <si>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</si>
  <si>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</si>
  <si>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</si>
  <si>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</si>
  <si>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</si>
  <si>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</si>
  <si>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</si>
  <si>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</si>
  <si>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</si>
  <si>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</si>
  <si>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</si>
  <si>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</si>
  <si>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</si>
  <si>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</si>
  <si>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</si>
  <si>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</si>
  <si>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</si>
  <si>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</si>
  <si>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</si>
  <si>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</si>
  <si>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</si>
  <si>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</si>
  <si>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</si>
  <si>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</si>
  <si>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</si>
  <si>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</si>
  <si>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</si>
  <si>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</si>
  <si>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</si>
  <si>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</si>
  <si>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</si>
  <si>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</si>
  <si>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</si>
  <si>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</si>
  <si>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</si>
  <si>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</si>
  <si>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</si>
  <si>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</si>
  <si>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</si>
  <si>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</si>
  <si>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</si>
  <si>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</si>
  <si>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</si>
  <si>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</si>
  <si>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</si>
  <si>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</si>
  <si>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</si>
  <si>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</si>
  <si>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</si>
  <si>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</si>
  <si>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</si>
  <si>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</si>
  <si>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</si>
  <si>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</si>
  <si>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</si>
  <si>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</si>
  <si>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</si>
  <si>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</si>
  <si>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</si>
  <si>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</si>
  <si>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</si>
  <si>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</si>
  <si>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</si>
  <si>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</si>
  <si>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</si>
  <si>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</si>
  <si>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</si>
  <si>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</si>
  <si>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</si>
  <si>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</si>
  <si>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</si>
  <si>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</si>
  <si>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</si>
  <si>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</si>
  <si>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</si>
  <si>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</si>
  <si>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</si>
  <si>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</si>
  <si>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</si>
  <si>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</si>
  <si>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</si>
  <si>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</si>
  <si>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</si>
  <si>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</si>
  <si>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</si>
  <si>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</si>
  <si>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</si>
  <si>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</si>
  <si>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</si>
  <si>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</si>
  <si>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</si>
  <si>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</si>
  <si>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</si>
  <si>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</si>
  <si>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</si>
  <si>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</si>
  <si>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</si>
  <si>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</si>
  <si>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</si>
  <si>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</si>
  <si>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</si>
  <si>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</si>
  <si>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</si>
  <si>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</si>
  <si>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</si>
  <si>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</si>
  <si>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</si>
  <si>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</si>
  <si>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</si>
  <si>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</si>
  <si>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</si>
  <si>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</si>
  <si>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</si>
  <si>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</si>
  <si>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</si>
  <si>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</si>
  <si>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</si>
  <si>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</si>
  <si>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</si>
  <si>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</si>
  <si>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</si>
  <si>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</si>
  <si>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</si>
  <si>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</si>
  <si>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</si>
  <si>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</si>
  <si>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</si>
  <si>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</si>
  <si>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</si>
  <si>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</si>
  <si>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</si>
  <si>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</si>
  <si>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</si>
  <si>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</si>
  <si>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</si>
  <si>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</si>
  <si>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</si>
  <si>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</si>
  <si>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</si>
  <si>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</si>
  <si>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</si>
  <si>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</si>
  <si>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</si>
  <si>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</si>
  <si>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</si>
  <si>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</si>
  <si>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</si>
  <si>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</si>
  <si>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</si>
  <si>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</si>
  <si>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</si>
  <si>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</si>
  <si>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</si>
  <si>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</si>
  <si>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</si>
  <si>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</si>
  <si>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</si>
  <si>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</si>
  <si>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</si>
  <si>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</si>
  <si>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</si>
  <si>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</si>
  <si>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</si>
  <si>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</si>
  <si>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</si>
  <si>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</si>
  <si>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</si>
  <si>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</si>
  <si>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</si>
  <si>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</si>
  <si>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</si>
  <si>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</si>
  <si>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</si>
  <si>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</si>
  <si>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</si>
  <si>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</si>
  <si>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</si>
  <si>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</si>
  <si>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</si>
  <si>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</si>
  <si>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</si>
  <si>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</si>
  <si>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</si>
  <si>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</si>
  <si>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</si>
  <si>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</si>
  <si>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</si>
  <si>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</si>
  <si>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</si>
  <si>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</si>
  <si>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</si>
  <si>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</si>
  <si>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</si>
  <si>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</si>
  <si>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</si>
  <si>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</si>
  <si>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</si>
  <si>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</si>
  <si>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</si>
  <si>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</si>
  <si>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</si>
  <si>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</si>
  <si>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</si>
  <si>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</si>
  <si>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</si>
  <si>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</si>
  <si>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</si>
  <si>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</si>
  <si>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</si>
  <si>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</si>
  <si>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</si>
  <si>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</si>
  <si>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</si>
  <si>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</si>
  <si>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</si>
  <si>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</si>
  <si>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</si>
  <si>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</si>
  <si>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</si>
  <si>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</si>
  <si>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</si>
  <si>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</si>
  <si>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</si>
  <si>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</si>
  <si>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</si>
  <si>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</si>
  <si>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</si>
  <si>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</si>
  <si>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</si>
  <si>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</si>
  <si>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</si>
  <si>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</si>
  <si>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</si>
  <si>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</si>
  <si>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</si>
  <si>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</si>
  <si>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</si>
  <si>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</si>
  <si>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</si>
  <si>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</si>
  <si>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</si>
  <si>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</si>
  <si>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</si>
  <si>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</si>
  <si>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</si>
  <si>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</si>
  <si>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</si>
  <si>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</si>
  <si>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</si>
  <si>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</si>
  <si>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</si>
  <si>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</si>
  <si>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</si>
  <si>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</si>
  <si>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</si>
  <si>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</si>
  <si>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</si>
  <si>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</si>
  <si>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</si>
  <si>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</si>
  <si>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</si>
  <si>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</si>
  <si>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</si>
  <si>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</si>
  <si>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</si>
  <si>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</si>
  <si>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</si>
  <si>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</si>
  <si>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</si>
  <si>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</si>
  <si>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</si>
  <si>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</si>
  <si>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</si>
  <si>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</si>
  <si>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</si>
  <si>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</si>
  <si>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</si>
  <si>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</si>
  <si>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</si>
  <si>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</si>
  <si>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</si>
  <si>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</si>
  <si>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</si>
  <si>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</si>
  <si>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</si>
  <si>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</si>
  <si>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</si>
  <si>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</si>
  <si>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</si>
  <si>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</si>
  <si>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</si>
  <si>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</si>
  <si>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</si>
  <si>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</si>
  <si>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</si>
  <si>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</si>
  <si>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</si>
  <si>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</si>
  <si>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</si>
  <si>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</si>
  <si>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</si>
  <si>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</si>
  <si>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</si>
  <si>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</si>
  <si>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</si>
  <si>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</si>
  <si>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</si>
  <si>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</si>
  <si>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</si>
  <si>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</si>
  <si>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</si>
  <si>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</si>
  <si>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</si>
  <si>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</si>
  <si>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</si>
  <si>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</si>
  <si>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</si>
  <si>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</si>
  <si>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</si>
  <si>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</si>
  <si>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</si>
  <si>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</si>
  <si>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</si>
  <si>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</si>
  <si>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</si>
  <si>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</si>
  <si>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</si>
  <si>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</si>
  <si>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</si>
  <si>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</si>
  <si>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</si>
  <si>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</si>
  <si>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</si>
  <si>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</si>
  <si>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</si>
  <si>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</si>
  <si>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</si>
  <si>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</si>
  <si>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</si>
  <si>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</si>
  <si>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</si>
  <si>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</si>
  <si>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</si>
  <si>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</si>
  <si>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</si>
  <si>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</si>
  <si>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</si>
  <si>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</si>
  <si>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</si>
  <si>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</si>
  <si>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</si>
  <si>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</si>
  <si>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</si>
  <si>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</si>
  <si>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</si>
  <si>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</si>
  <si>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</si>
  <si>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</si>
  <si>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</si>
  <si>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</si>
  <si>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</si>
  <si>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</si>
  <si>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</si>
  <si>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</si>
  <si>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</si>
  <si>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</si>
  <si>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</si>
  <si>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</si>
  <si>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</si>
  <si>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</si>
  <si>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</si>
  <si>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</si>
  <si>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</si>
  <si>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</si>
  <si>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</si>
  <si>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</si>
  <si>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</si>
  <si>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</si>
  <si>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</si>
  <si>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</si>
  <si>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</si>
  <si>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</si>
  <si>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</si>
  <si>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</si>
  <si>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</si>
  <si>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</si>
  <si>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</si>
  <si>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</si>
  <si>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</si>
  <si>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</si>
  <si>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</si>
  <si>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</si>
  <si>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</si>
  <si>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</si>
  <si>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</si>
  <si>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</si>
  <si>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</si>
  <si>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</si>
  <si>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</si>
  <si>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</si>
  <si>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</si>
  <si>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</si>
  <si>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</si>
  <si>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</si>
  <si>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</si>
  <si>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</si>
  <si>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</si>
  <si>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</si>
  <si>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</si>
  <si>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</si>
  <si>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</si>
  <si>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</si>
  <si>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</si>
  <si>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</si>
  <si>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</si>
  <si>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</si>
  <si>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</si>
  <si>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</si>
  <si>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</si>
  <si>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</si>
  <si>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</si>
  <si>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</si>
  <si>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</si>
  <si>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</si>
  <si>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</si>
  <si>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</si>
  <si>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</si>
  <si>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</si>
  <si>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</si>
  <si>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</si>
  <si>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</si>
  <si>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</si>
  <si>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</si>
  <si>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</si>
  <si>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</si>
  <si>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</si>
  <si>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</si>
  <si>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</si>
  <si>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</si>
  <si>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</si>
  <si>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</si>
  <si>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</si>
  <si>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</si>
  <si>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</si>
  <si>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</si>
  <si>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</si>
  <si>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</si>
  <si>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</si>
  <si>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</si>
  <si>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</si>
  <si>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</si>
  <si>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</si>
  <si>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</si>
  <si>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</si>
  <si>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</si>
  <si>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</si>
  <si>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</si>
  <si>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</si>
  <si>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</si>
  <si>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</si>
  <si>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</si>
  <si>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</si>
  <si>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</si>
  <si>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</si>
  <si>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</si>
  <si>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</si>
  <si>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</si>
  <si>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</si>
  <si>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</si>
  <si>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</si>
  <si>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</si>
  <si>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</si>
  <si>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</si>
  <si>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</si>
  <si>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</si>
  <si>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</si>
  <si>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</si>
  <si>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</si>
  <si>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</si>
  <si>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</si>
  <si>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</si>
  <si>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</si>
  <si>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</si>
  <si>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</si>
  <si>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</si>
  <si>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</si>
  <si>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</si>
  <si>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</si>
  <si>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</si>
  <si>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</si>
  <si>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</si>
  <si>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</si>
  <si>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</si>
  <si>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</si>
  <si>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</si>
  <si>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</si>
  <si>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</si>
  <si>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</si>
  <si>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</si>
  <si>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</si>
  <si>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</si>
  <si>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</si>
  <si>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</si>
  <si>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</si>
  <si>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</si>
  <si>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</si>
  <si>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</si>
  <si>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</si>
  <si>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</si>
  <si>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</si>
  <si>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</si>
  <si>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</si>
  <si>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</si>
  <si>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</si>
  <si>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</si>
  <si>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</si>
  <si>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</si>
  <si>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</si>
  <si>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</si>
  <si>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</si>
  <si>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</si>
  <si>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</si>
  <si>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</si>
  <si>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</si>
  <si>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</si>
  <si>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</si>
  <si>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</si>
  <si>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</si>
  <si>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</si>
  <si>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</si>
  <si>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</si>
  <si>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</si>
  <si>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</si>
  <si>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</si>
  <si>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</si>
  <si>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</si>
  <si>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</si>
  <si>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</si>
  <si>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</si>
  <si>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</si>
  <si>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</si>
  <si>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</si>
  <si>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</si>
  <si>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</si>
  <si>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</si>
  <si>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</si>
  <si>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</si>
  <si>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</si>
  <si>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</si>
  <si>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</si>
  <si>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</si>
  <si>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</si>
  <si>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</si>
  <si>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</si>
  <si>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</si>
  <si>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</si>
  <si>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</si>
  <si>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</si>
  <si>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</si>
  <si>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</si>
  <si>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</si>
  <si>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</si>
  <si>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</si>
  <si>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</si>
  <si>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</si>
  <si>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</si>
  <si>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</si>
  <si>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</si>
  <si>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</si>
  <si>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</si>
  <si>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</si>
  <si>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</si>
  <si>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</si>
  <si>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</si>
  <si>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</si>
  <si>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</si>
  <si>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</si>
  <si>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</si>
  <si>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</si>
  <si>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</si>
  <si>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</si>
  <si>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</si>
  <si>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</si>
  <si>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</si>
  <si>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</si>
  <si>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</si>
  <si>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</si>
  <si>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</si>
  <si>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</si>
  <si>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</si>
  <si>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</si>
  <si>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</si>
  <si>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</si>
  <si>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</si>
  <si>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</si>
  <si>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</si>
  <si>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</si>
  <si>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</si>
  <si>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</si>
  <si>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</si>
  <si>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</si>
  <si>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</si>
  <si>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</si>
  <si>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</si>
  <si>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</si>
  <si>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</si>
  <si>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</si>
  <si>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</si>
  <si>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</si>
  <si>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</si>
  <si>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</si>
  <si>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</si>
  <si>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</si>
  <si>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</si>
  <si>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</si>
  <si>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</si>
  <si>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</si>
  <si>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</si>
  <si>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</si>
  <si>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</si>
  <si>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</si>
  <si>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</si>
  <si>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</si>
  <si>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</si>
  <si>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</si>
  <si>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</si>
  <si>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</si>
  <si>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</si>
  <si>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</si>
  <si>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</si>
  <si>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</si>
  <si>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</si>
  <si>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</si>
  <si>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</si>
  <si>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</si>
  <si>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</si>
  <si>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</si>
  <si>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</si>
  <si>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</si>
  <si>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</si>
  <si>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</si>
  <si>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</si>
  <si>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</si>
  <si>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</si>
  <si>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</si>
  <si>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</si>
  <si>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</si>
  <si>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</si>
  <si>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</si>
  <si>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</si>
  <si>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</si>
  <si>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</si>
  <si>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</si>
  <si>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</si>
  <si>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</si>
  <si>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</si>
  <si>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</si>
  <si>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</si>
  <si>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</si>
  <si>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</si>
  <si>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</si>
  <si>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</si>
  <si>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</si>
  <si>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</si>
  <si>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</si>
  <si>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</si>
  <si>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</si>
  <si>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</si>
  <si>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</si>
  <si>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</si>
  <si>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</si>
  <si>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</si>
  <si>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</si>
  <si>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</si>
  <si>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</si>
  <si>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</si>
  <si>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</si>
  <si>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</si>
  <si>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</si>
  <si>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</si>
  <si>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</si>
  <si>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</si>
  <si>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</si>
  <si>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</si>
  <si>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</si>
  <si>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</si>
  <si>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</si>
  <si>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</si>
  <si>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</si>
  <si>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</si>
  <si>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</si>
  <si>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</si>
  <si>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</si>
  <si>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</si>
  <si>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</si>
  <si>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</si>
  <si>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</si>
  <si>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</si>
  <si>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</si>
  <si>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</si>
  <si>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</si>
  <si>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</si>
  <si>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</si>
  <si>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</si>
  <si>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</si>
  <si>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</si>
  <si>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</si>
  <si>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</si>
  <si>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</si>
  <si>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</si>
  <si>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</si>
  <si>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</si>
  <si>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</si>
  <si>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</si>
  <si>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</si>
  <si>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</si>
  <si>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</si>
  <si>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</si>
  <si>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</si>
  <si>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</si>
  <si>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</si>
  <si>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</si>
  <si>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</si>
  <si>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</si>
  <si>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</si>
  <si>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</si>
  <si>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</si>
  <si>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</si>
  <si>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</si>
  <si>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</si>
  <si>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</si>
  <si>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</si>
  <si>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</si>
  <si>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</si>
  <si>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</si>
  <si>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</si>
  <si>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</si>
  <si>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</si>
  <si>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</si>
  <si>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</si>
  <si>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</si>
  <si>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</si>
  <si>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</si>
  <si>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</si>
  <si>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</si>
  <si>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</si>
  <si>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</si>
  <si>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</si>
  <si>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</si>
  <si>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</si>
  <si>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</si>
  <si>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</si>
  <si>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</si>
  <si>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</si>
  <si>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</si>
  <si>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</si>
  <si>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</si>
  <si>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</si>
  <si>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</si>
  <si>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</si>
  <si>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</si>
  <si>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</si>
  <si>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</si>
  <si>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</si>
  <si>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</si>
  <si>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</si>
  <si>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</si>
  <si>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</si>
  <si>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</si>
  <si>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</si>
  <si>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</si>
  <si>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</si>
  <si>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</si>
  <si>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</si>
  <si>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</si>
  <si>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</si>
  <si>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</si>
  <si>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</si>
  <si>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</si>
  <si>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</si>
  <si>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</si>
  <si>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</si>
  <si>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</si>
  <si>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</si>
  <si>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</si>
  <si>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</si>
  <si>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</si>
  <si>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</si>
  <si>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</si>
  <si>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</si>
  <si>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</si>
  <si>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</si>
  <si>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</si>
  <si>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</si>
  <si>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</si>
  <si>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</si>
  <si>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</si>
  <si>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</si>
  <si>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</si>
  <si>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</si>
  <si>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</si>
  <si>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</si>
  <si>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</si>
  <si>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</si>
  <si>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</si>
  <si>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</si>
  <si>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</si>
  <si>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</si>
  <si>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</si>
  <si>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</si>
  <si>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</si>
  <si>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</si>
  <si>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</si>
  <si>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</si>
  <si>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</si>
  <si>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</si>
  <si>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</si>
  <si>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</si>
  <si>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</si>
  <si>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</si>
  <si>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</si>
  <si>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</si>
  <si>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</si>
  <si>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</si>
  <si>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</si>
  <si>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</si>
  <si>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</si>
  <si>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</si>
  <si>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</si>
  <si>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</si>
  <si>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</si>
  <si>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</si>
  <si>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</si>
  <si>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</si>
  <si>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</si>
  <si>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</si>
  <si>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</si>
  <si>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</si>
  <si>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</si>
  <si>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</si>
  <si>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</si>
  <si>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</si>
  <si>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</si>
  <si>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</si>
  <si>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</si>
  <si>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</si>
  <si>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</si>
  <si>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</si>
  <si>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</si>
  <si>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</si>
  <si>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</si>
  <si>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</si>
  <si>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</si>
  <si>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</si>
  <si>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</si>
  <si>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</si>
  <si>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</si>
  <si>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</si>
  <si>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</si>
  <si>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</si>
  <si>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</si>
  <si>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</si>
  <si>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</si>
  <si>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</si>
  <si>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</si>
  <si>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</si>
  <si>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</si>
  <si>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</si>
  <si>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</si>
  <si>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</si>
  <si>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</si>
  <si>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</si>
  <si>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</si>
  <si>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</si>
  <si>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</si>
  <si>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</si>
  <si>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</si>
  <si>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</si>
  <si>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</si>
  <si>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</si>
  <si>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</si>
  <si>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</si>
  <si>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</si>
  <si>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</si>
  <si>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</si>
  <si>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</si>
  <si>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</si>
  <si>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</si>
  <si>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</si>
  <si>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</si>
  <si>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</si>
  <si>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</si>
  <si>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</si>
  <si>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</si>
  <si>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</si>
  <si>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</si>
  <si>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</si>
  <si>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</si>
  <si>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</si>
  <si>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</si>
  <si>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</si>
  <si>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</si>
  <si>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</si>
  <si>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</si>
  <si>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</si>
  <si>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</si>
  <si>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</si>
  <si>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</si>
  <si>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</si>
  <si>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</si>
  <si>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</si>
  <si>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</si>
  <si>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</si>
  <si>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</si>
  <si>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</si>
  <si>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</si>
  <si>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</si>
  <si>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</si>
  <si>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</si>
  <si>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</si>
  <si>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</si>
  <si>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</si>
  <si>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</si>
  <si>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</si>
  <si>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</si>
  <si>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</si>
  <si>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</si>
  <si>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</si>
  <si>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</si>
  <si>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</si>
  <si>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</si>
  <si>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</si>
  <si>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</si>
  <si>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</si>
  <si>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</si>
  <si>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</si>
  <si>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</si>
  <si>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</si>
  <si>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</si>
  <si>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</si>
  <si>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</si>
  <si>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</si>
  <si>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</si>
  <si>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</si>
  <si>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</si>
  <si>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</si>
  <si>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</si>
  <si>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</si>
  <si>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</si>
  <si>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</si>
  <si>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</si>
  <si>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</si>
  <si>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</si>
  <si>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</si>
  <si>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</si>
  <si>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</si>
  <si>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</si>
  <si>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</si>
  <si>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</si>
  <si>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</si>
  <si>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</si>
  <si>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</si>
  <si>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</si>
  <si>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</si>
  <si>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</si>
  <si>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</si>
  <si>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</si>
  <si>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</si>
  <si>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</si>
  <si>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</si>
  <si>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</si>
  <si>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</si>
  <si>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</si>
  <si>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</si>
  <si>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</si>
  <si>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</si>
  <si>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</si>
  <si>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</si>
  <si>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</si>
  <si>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</si>
  <si>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</si>
  <si>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</si>
  <si>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</si>
  <si>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</si>
  <si>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</si>
  <si>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</si>
  <si>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</si>
  <si>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</si>
  <si>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</si>
  <si>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</si>
  <si>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</si>
  <si>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</si>
  <si>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</si>
  <si>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</si>
  <si>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</si>
  <si>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</si>
  <si>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</si>
  <si>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</si>
  <si>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</si>
  <si>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</si>
  <si>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</si>
  <si>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</si>
  <si>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</si>
  <si>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</si>
  <si>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</si>
  <si>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</si>
  <si>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</si>
  <si>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</si>
  <si>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</si>
  <si>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</si>
  <si>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</si>
  <si>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</si>
  <si>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</si>
  <si>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</si>
  <si>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</si>
  <si>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</si>
  <si>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</si>
  <si>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</si>
  <si>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</si>
  <si>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</si>
  <si>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</si>
  <si>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</si>
  <si>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</si>
  <si>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</si>
  <si>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</si>
  <si>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</si>
  <si>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</si>
  <si>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</si>
  <si>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</si>
  <si>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</si>
  <si>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</si>
  <si>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</si>
  <si>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</si>
  <si>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</si>
  <si>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</si>
  <si>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</si>
  <si>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</si>
  <si>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</si>
  <si>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</si>
  <si>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</si>
  <si>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</si>
  <si>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</si>
  <si>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</si>
  <si>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</si>
  <si>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</si>
  <si>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</si>
  <si>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</si>
  <si>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</si>
  <si>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</si>
  <si>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</si>
  <si>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</si>
  <si>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</si>
  <si>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</si>
  <si>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</si>
  <si>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</si>
  <si>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</si>
  <si>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</si>
  <si>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</si>
  <si>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</si>
  <si>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</si>
  <si>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</si>
  <si>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</si>
  <si>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</si>
  <si>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</si>
  <si>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</si>
  <si>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</si>
  <si>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</si>
  <si>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</si>
  <si>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</si>
  <si>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</si>
  <si>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</si>
  <si>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</si>
  <si>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</si>
  <si>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</si>
  <si>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</si>
  <si>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</si>
  <si>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</si>
  <si>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</si>
  <si>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</si>
  <si>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</si>
  <si>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</si>
  <si>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</si>
  <si>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</si>
  <si>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</si>
  <si>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</si>
  <si>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</si>
  <si>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</si>
  <si>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</si>
  <si>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</si>
  <si>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</si>
  <si>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</si>
  <si>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</si>
  <si>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</si>
  <si>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</si>
  <si>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</si>
  <si>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</si>
  <si>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</si>
  <si>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</si>
  <si>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</si>
  <si>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</si>
  <si>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</si>
  <si>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</si>
  <si>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</si>
  <si>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</si>
  <si>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</si>
  <si>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</si>
  <si>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</si>
  <si>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</si>
  <si>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</si>
  <si>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</si>
  <si>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</si>
  <si>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</si>
  <si>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</si>
  <si>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</si>
  <si>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</si>
  <si>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</si>
  <si>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</si>
  <si>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</si>
  <si>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</si>
  <si>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</si>
  <si>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</si>
  <si>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</si>
  <si>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</si>
  <si>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</si>
  <si>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</si>
  <si>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</si>
  <si>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</si>
  <si>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</si>
  <si>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</si>
  <si>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</si>
  <si>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</si>
  <si>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</si>
  <si>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</si>
  <si>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</si>
  <si>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</si>
  <si>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</si>
  <si>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</si>
  <si>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</si>
  <si>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</si>
  <si>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</si>
  <si>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</si>
  <si>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</si>
  <si>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</si>
  <si>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</si>
  <si>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</si>
  <si>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</si>
  <si>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</si>
  <si>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</si>
  <si>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</si>
  <si>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</si>
  <si>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</si>
  <si>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</si>
  <si>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</si>
  <si>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</si>
  <si>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</si>
  <si>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</si>
  <si>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</si>
  <si>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</si>
  <si>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</si>
  <si>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</si>
  <si>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</si>
  <si>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</si>
  <si>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</si>
  <si>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</si>
  <si>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</si>
  <si>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</si>
  <si>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</si>
  <si>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</si>
  <si>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</si>
  <si>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</si>
  <si>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</si>
  <si>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</si>
  <si>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</si>
  <si>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</si>
  <si>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</si>
  <si>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</si>
  <si>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</si>
  <si>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</si>
  <si>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</si>
  <si>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</si>
  <si>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</si>
  <si>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</si>
  <si>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</si>
  <si>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</si>
  <si>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</si>
  <si>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</si>
  <si>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</si>
  <si>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</si>
  <si>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</si>
  <si>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</si>
  <si>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</si>
  <si>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</si>
  <si>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</si>
  <si>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</si>
  <si>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</si>
  <si>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</si>
  <si>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</si>
  <si>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</si>
  <si>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</si>
  <si>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</si>
  <si>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</si>
  <si>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</si>
  <si>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</si>
  <si>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</si>
  <si>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</si>
  <si>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</si>
  <si>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</si>
  <si>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</si>
  <si>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</si>
  <si>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</si>
  <si>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</si>
  <si>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</si>
  <si>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</si>
  <si>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</si>
  <si>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</si>
  <si>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</si>
  <si>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</si>
  <si>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</si>
  <si>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</si>
  <si>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</si>
  <si>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</si>
  <si>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</si>
  <si>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</si>
  <si>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</si>
  <si>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</si>
  <si>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</si>
  <si>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</si>
  <si>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</si>
  <si>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</si>
  <si>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</si>
  <si>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</si>
  <si>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</si>
  <si>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</si>
  <si>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</si>
  <si>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</si>
  <si>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</si>
  <si>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</si>
  <si>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</si>
  <si>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</si>
  <si>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</si>
  <si>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</si>
  <si>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</si>
  <si>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</si>
  <si>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</si>
  <si>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</si>
  <si>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</si>
  <si>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</si>
  <si>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</si>
  <si>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</si>
  <si>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</si>
  <si>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</si>
  <si>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</si>
  <si>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</si>
  <si>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</si>
  <si>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</si>
  <si>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</si>
  <si>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</si>
  <si>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</si>
  <si>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</si>
  <si>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</si>
  <si>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</si>
  <si>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</si>
  <si>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</si>
  <si>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</si>
  <si>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</si>
  <si>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</si>
  <si>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</si>
  <si>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</si>
  <si>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</si>
  <si>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</si>
  <si>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</si>
  <si>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</si>
  <si>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</si>
  <si>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</si>
  <si>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</si>
  <si>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</si>
  <si>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</si>
  <si>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</si>
  <si>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</si>
  <si>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</si>
  <si>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</si>
  <si>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</si>
  <si>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</si>
  <si>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</si>
  <si>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</si>
  <si>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</si>
  <si>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</si>
  <si>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</si>
  <si>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</si>
  <si>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</si>
  <si>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</si>
  <si>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</si>
  <si>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</si>
  <si>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</si>
  <si>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</si>
  <si>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</si>
  <si>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</si>
  <si>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</si>
  <si>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</si>
  <si>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</si>
  <si>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</si>
  <si>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</si>
  <si>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</si>
  <si>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</si>
  <si>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</si>
  <si>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</si>
  <si>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</si>
  <si>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</si>
  <si>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</si>
  <si>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</si>
  <si>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</si>
  <si>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</si>
  <si>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</si>
  <si>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</si>
  <si>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</si>
  <si>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</si>
  <si>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</si>
  <si>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</si>
  <si>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</si>
  <si>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</si>
  <si>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</si>
  <si>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</si>
  <si>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</si>
  <si>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</si>
  <si>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</si>
  <si>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</si>
  <si>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</si>
  <si>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</si>
  <si>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</si>
  <si>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</si>
  <si>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</si>
  <si>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</si>
  <si>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</si>
  <si>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</si>
  <si>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</si>
  <si>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</si>
  <si>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</si>
  <si>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</si>
  <si>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</si>
  <si>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</si>
  <si>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</si>
  <si>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</si>
  <si>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</si>
  <si>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</si>
  <si>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</si>
  <si>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</si>
  <si>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</si>
  <si>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</si>
  <si>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</si>
  <si>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</si>
  <si>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</si>
  <si>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</si>
  <si>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</si>
  <si>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</si>
  <si>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</si>
  <si>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</si>
  <si>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</si>
  <si>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</si>
  <si>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</si>
  <si>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</si>
  <si>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</si>
  <si>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</si>
  <si>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</si>
  <si>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</si>
  <si>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</si>
  <si>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</si>
  <si>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</si>
  <si>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</si>
  <si>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</si>
  <si>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</si>
  <si>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</si>
  <si>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</si>
  <si>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</si>
  <si>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</si>
  <si>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</si>
  <si>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</si>
  <si>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</si>
  <si>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</si>
  <si>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</si>
  <si>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</si>
  <si>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</si>
  <si>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</si>
  <si>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</si>
  <si>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</si>
  <si>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</si>
  <si>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</si>
  <si>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</si>
  <si>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</si>
  <si>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</si>
  <si>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</si>
  <si>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</si>
  <si>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</si>
  <si>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</si>
  <si>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</si>
  <si>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</si>
  <si>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</si>
  <si>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</si>
  <si>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</si>
  <si>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</si>
  <si>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</si>
  <si>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</si>
  <si>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</si>
  <si>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</si>
  <si>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</si>
  <si>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</si>
  <si>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</si>
  <si>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</si>
  <si>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</si>
  <si>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</si>
  <si>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</si>
  <si>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</si>
  <si>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</si>
  <si>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</si>
  <si>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</si>
  <si>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</si>
  <si>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</si>
  <si>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</si>
  <si>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</si>
  <si>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</si>
  <si>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</si>
  <si>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</si>
  <si>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</si>
  <si>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</si>
  <si>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</si>
  <si>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</si>
  <si>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</si>
  <si>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</si>
  <si>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</si>
  <si>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</si>
  <si>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</si>
  <si>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</si>
  <si>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</si>
  <si>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</si>
  <si>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</si>
  <si>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</si>
  <si>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</si>
  <si>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</si>
  <si>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</si>
  <si>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</si>
  <si>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</si>
  <si>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</si>
  <si>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</si>
  <si>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</si>
  <si>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</si>
  <si>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</si>
  <si>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</si>
  <si>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</si>
  <si>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</si>
  <si>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</si>
  <si>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</si>
  <si>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</si>
  <si>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</si>
  <si>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</si>
  <si>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</si>
  <si>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</si>
  <si>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</si>
  <si>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</si>
  <si>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</si>
  <si>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</si>
  <si>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</si>
  <si>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</si>
  <si>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</si>
  <si>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</si>
  <si>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</si>
  <si>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</si>
  <si>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</si>
  <si>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</si>
  <si>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</si>
  <si>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</si>
  <si>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</si>
  <si>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</si>
  <si>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</si>
  <si>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</si>
  <si>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</si>
  <si>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</si>
  <si>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</si>
  <si>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</si>
  <si>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</si>
  <si>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</si>
  <si>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</si>
  <si>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</si>
  <si>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</si>
  <si>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</si>
  <si>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</si>
  <si>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</si>
  <si>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</si>
  <si>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</si>
  <si>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</si>
  <si>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</si>
  <si>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</si>
  <si>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</si>
  <si>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</si>
  <si>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</si>
  <si>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</si>
  <si>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</si>
  <si>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</si>
  <si>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</si>
  <si>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</si>
  <si>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</si>
  <si>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</si>
  <si>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</si>
  <si>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</si>
  <si>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</si>
  <si>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</si>
  <si>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</si>
  <si>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</si>
  <si>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</si>
  <si>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</si>
  <si>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</si>
  <si>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</si>
  <si>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</si>
  <si>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</si>
  <si>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</si>
  <si>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</si>
  <si>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</si>
  <si>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</si>
  <si>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</si>
  <si>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</si>
  <si>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</si>
  <si>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</si>
  <si>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</si>
  <si>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</si>
  <si>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</si>
  <si>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</si>
  <si>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</si>
  <si>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</si>
  <si>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</si>
  <si>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</si>
  <si>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</si>
  <si>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</si>
  <si>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</si>
  <si>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</si>
  <si>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</si>
  <si>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</si>
  <si>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</si>
  <si>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</si>
  <si>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</si>
  <si>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</si>
  <si>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</si>
  <si>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</si>
  <si>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</si>
  <si>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</si>
  <si>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</si>
  <si>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</si>
  <si>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</si>
  <si>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</si>
  <si>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</si>
  <si>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</si>
  <si>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</si>
  <si>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</si>
  <si>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</si>
  <si>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</si>
  <si>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</si>
  <si>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</si>
  <si>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</si>
  <si>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</si>
  <si>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</si>
  <si>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</si>
  <si>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</si>
  <si>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</si>
  <si>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</si>
  <si>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</si>
  <si>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</si>
  <si>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</si>
  <si>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</si>
  <si>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</si>
  <si>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</si>
  <si>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</si>
  <si>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</si>
  <si>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</si>
  <si>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</si>
  <si>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</si>
  <si>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</si>
  <si>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</si>
  <si>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</si>
  <si>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</si>
  <si>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</si>
  <si>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</si>
  <si>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</si>
  <si>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</si>
  <si>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</si>
  <si>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</si>
  <si>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</si>
  <si>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</si>
  <si>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</si>
  <si>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</si>
  <si>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</si>
  <si>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</si>
  <si>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</si>
  <si>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</si>
  <si>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</si>
  <si>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</si>
  <si>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</si>
  <si>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</si>
  <si>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</si>
  <si>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</si>
  <si>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</si>
  <si>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</si>
  <si>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</si>
  <si>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</si>
  <si>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</si>
  <si>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</si>
  <si>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</si>
  <si>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</si>
  <si>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</si>
  <si>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</si>
  <si>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</si>
  <si>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</si>
  <si>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</si>
  <si>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</si>
  <si>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</si>
  <si>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</si>
  <si>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</si>
  <si>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</si>
  <si>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</si>
  <si>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</si>
  <si>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</si>
  <si>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</si>
  <si>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</si>
  <si>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</si>
  <si>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</si>
  <si>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</si>
  <si>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</si>
  <si>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</si>
  <si>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</si>
  <si>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</si>
  <si>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</si>
  <si>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</si>
  <si>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</si>
  <si>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</si>
  <si>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</si>
  <si>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</si>
  <si>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</si>
  <si>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</si>
  <si>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</si>
  <si>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</si>
  <si>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</si>
  <si>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</si>
  <si>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</si>
  <si>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</si>
  <si>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</si>
  <si>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</si>
  <si>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</si>
  <si>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</si>
  <si>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</si>
  <si>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</si>
  <si>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</si>
  <si>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</si>
  <si>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</si>
  <si>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</si>
  <si>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</si>
  <si>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</si>
  <si>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</si>
  <si>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</si>
  <si>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</si>
  <si>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</si>
  <si>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</si>
  <si>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</si>
  <si>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</si>
  <si>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</si>
  <si>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</si>
  <si>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</si>
  <si>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</si>
  <si>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</si>
  <si>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</si>
  <si>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</si>
  <si>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</si>
  <si>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</si>
  <si>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</si>
  <si>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</si>
  <si>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</si>
  <si>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</si>
  <si>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</si>
  <si>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</si>
  <si>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</si>
  <si>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</si>
  <si>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</si>
  <si>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</si>
  <si>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</si>
  <si>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</si>
  <si>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</si>
  <si>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</si>
  <si>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</si>
  <si>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</si>
  <si>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</si>
  <si>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</si>
  <si>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</si>
  <si>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</si>
  <si>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</si>
  <si>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</si>
  <si>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</si>
  <si>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</si>
  <si>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</si>
  <si>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</si>
  <si>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</si>
  <si>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</si>
  <si>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</si>
  <si>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</si>
  <si>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</si>
  <si>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</si>
  <si>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</si>
  <si>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</si>
  <si>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</si>
  <si>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</si>
  <si>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</si>
  <si>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</si>
  <si>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</si>
  <si>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</si>
  <si>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</si>
  <si>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</si>
  <si>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</si>
  <si>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</si>
  <si>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</si>
  <si>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</si>
  <si>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</si>
  <si>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</si>
  <si>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</si>
  <si>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</si>
  <si>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</si>
  <si>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</si>
  <si>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</si>
  <si>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</si>
  <si>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</si>
  <si>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</si>
  <si>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</si>
  <si>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</si>
  <si>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</si>
  <si>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</si>
  <si>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</si>
  <si>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</si>
  <si>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</si>
  <si>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</si>
  <si>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</si>
  <si>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</si>
  <si>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</si>
  <si>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</si>
  <si>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</si>
  <si>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</si>
  <si>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</si>
  <si>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</si>
  <si>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</si>
  <si>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</si>
  <si>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</si>
  <si>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</si>
  <si>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</si>
  <si>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</si>
  <si>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</si>
  <si>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</si>
  <si>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</si>
  <si>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</si>
  <si>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</si>
  <si>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</si>
  <si>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</si>
  <si>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</si>
  <si>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</si>
  <si>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</si>
  <si>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</si>
  <si>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</si>
  <si>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</si>
  <si>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</si>
  <si>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</si>
  <si>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</si>
  <si>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</si>
  <si>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</si>
  <si>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</si>
  <si>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</si>
  <si>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</si>
  <si>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</si>
  <si>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</si>
  <si>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</si>
  <si>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</si>
  <si>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</si>
  <si>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</si>
  <si>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</si>
  <si>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</si>
  <si>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</si>
  <si>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</si>
  <si>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</si>
  <si>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</si>
  <si>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</si>
  <si>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</si>
  <si>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</si>
  <si>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</si>
  <si>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</si>
  <si>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</si>
  <si>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</si>
  <si>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</si>
  <si>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</si>
  <si>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</si>
  <si>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</si>
  <si>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</si>
  <si>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</si>
  <si>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</si>
  <si>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</si>
  <si>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</si>
  <si>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</si>
  <si>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</si>
  <si>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</si>
  <si>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</si>
  <si>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</si>
  <si>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</si>
  <si>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</si>
  <si>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</si>
  <si>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</si>
  <si>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</si>
  <si>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</si>
  <si>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</si>
  <si>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</si>
  <si>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</si>
  <si>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</si>
  <si>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</si>
  <si>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</si>
  <si>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</si>
  <si>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</si>
  <si>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</si>
  <si>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</si>
  <si>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</si>
  <si>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</si>
  <si>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</si>
  <si>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</si>
  <si>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</si>
  <si>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</si>
  <si>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</si>
  <si>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</si>
  <si>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</si>
  <si>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</si>
  <si>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</si>
  <si>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</si>
  <si>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</si>
  <si>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</si>
  <si>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</si>
  <si>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</si>
  <si>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</si>
  <si>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</si>
  <si>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</si>
  <si>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</si>
  <si>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</si>
  <si>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</si>
  <si>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</si>
  <si>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</si>
  <si>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</si>
  <si>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</si>
  <si>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</si>
  <si>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</si>
  <si>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</si>
  <si>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</si>
  <si>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</si>
  <si>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</si>
  <si>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</si>
  <si>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</si>
  <si>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</si>
  <si>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</si>
  <si>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</si>
  <si>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</si>
  <si>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</si>
  <si>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</si>
  <si>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</si>
  <si>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</si>
  <si>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</si>
  <si>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</si>
  <si>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</si>
  <si>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</si>
  <si>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</si>
  <si>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</si>
  <si>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</si>
  <si>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</si>
  <si>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</si>
  <si>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</si>
  <si>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</si>
  <si>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</si>
  <si>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</si>
  <si>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</si>
  <si>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</si>
  <si>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</si>
  <si>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</si>
  <si>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</si>
  <si>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</si>
  <si>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</si>
  <si>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</si>
  <si>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</si>
  <si>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</si>
  <si>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</si>
  <si>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</si>
  <si>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</si>
  <si>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</si>
  <si>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</si>
  <si>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</si>
  <si>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</si>
  <si>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</si>
  <si>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</si>
  <si>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</si>
  <si>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</si>
  <si>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</si>
  <si>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</si>
  <si>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</si>
  <si>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</si>
  <si>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</si>
  <si>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</si>
  <si>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</si>
  <si>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</si>
  <si>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</si>
  <si>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</si>
  <si>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</si>
  <si>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</si>
  <si>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</si>
  <si>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</si>
  <si>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</si>
  <si>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</si>
  <si>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</si>
  <si>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</si>
  <si>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</si>
  <si>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</si>
  <si>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</si>
  <si>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</si>
  <si>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</si>
  <si>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</si>
  <si>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</si>
  <si>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</si>
  <si>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</si>
  <si>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</si>
  <si>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</si>
  <si>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</si>
  <si>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</si>
  <si>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</si>
  <si>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</si>
  <si>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</si>
  <si>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</si>
  <si>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</si>
  <si>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</si>
  <si>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</si>
  <si>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</si>
  <si>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</si>
  <si>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</si>
  <si>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</si>
  <si>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</si>
  <si>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</si>
  <si>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</si>
  <si>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</si>
  <si>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</si>
  <si>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</si>
  <si>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</si>
  <si>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</si>
  <si>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</si>
  <si>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</si>
  <si>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</si>
  <si>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</si>
  <si>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</si>
  <si>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</si>
  <si>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</si>
  <si>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</si>
  <si>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</si>
  <si>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</si>
  <si>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</si>
  <si>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</si>
  <si>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</si>
  <si>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</si>
  <si>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</si>
  <si>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</si>
  <si>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</si>
  <si>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</si>
  <si>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</si>
  <si>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</si>
  <si>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</si>
  <si>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</si>
  <si>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</si>
  <si>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</si>
  <si>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</si>
  <si>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</si>
  <si>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</si>
  <si>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</si>
  <si>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</si>
  <si>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</si>
  <si>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</si>
  <si>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</si>
  <si>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</si>
  <si>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</si>
  <si>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</si>
  <si>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</si>
  <si>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</si>
  <si>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</si>
  <si>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</si>
  <si>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</si>
  <si>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</si>
  <si>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</si>
  <si>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</si>
  <si>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</si>
  <si>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</si>
  <si>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</si>
  <si>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</si>
  <si>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</si>
  <si>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</si>
  <si>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</si>
  <si>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</si>
  <si>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</si>
  <si>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</si>
  <si>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</si>
  <si>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</si>
  <si>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</si>
  <si>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</si>
  <si>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</si>
  <si>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</si>
  <si>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</si>
  <si>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</si>
  <si>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</si>
  <si>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</si>
  <si>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</si>
  <si>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</si>
  <si>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</si>
  <si>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</si>
  <si>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</si>
  <si>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</si>
  <si>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</si>
  <si>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</si>
  <si>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</si>
  <si>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</si>
  <si>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</si>
  <si>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</si>
  <si>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</si>
  <si>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</si>
  <si>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</si>
  <si>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</si>
  <si>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</si>
  <si>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</si>
  <si>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</si>
  <si>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</si>
  <si>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</si>
  <si>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</si>
  <si>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</si>
  <si>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</si>
  <si>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</si>
  <si>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</si>
  <si>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</si>
  <si>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</si>
  <si>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</si>
  <si>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</si>
  <si>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</si>
  <si>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</si>
  <si>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</si>
  <si>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</si>
  <si>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</si>
  <si>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</si>
  <si>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</si>
  <si>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</si>
  <si>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</si>
  <si>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</si>
  <si>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</si>
  <si>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</si>
  <si>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</si>
  <si>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</si>
  <si>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</si>
  <si>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</si>
  <si>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</si>
  <si>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</si>
  <si>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</si>
  <si>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</si>
  <si>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</si>
  <si>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</si>
  <si>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</si>
  <si>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</si>
  <si>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</si>
  <si>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</si>
  <si>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</si>
  <si>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</si>
  <si>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</si>
  <si>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</si>
  <si>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</si>
  <si>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</si>
  <si>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</si>
  <si>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</si>
  <si>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</si>
  <si>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</si>
  <si>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</si>
  <si>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</si>
  <si>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</si>
  <si>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</si>
  <si>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</si>
  <si>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</si>
  <si>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</si>
  <si>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</si>
  <si>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</si>
  <si>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</si>
  <si>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</si>
  <si>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</si>
  <si>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</si>
  <si>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</si>
  <si>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</si>
  <si>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</si>
  <si>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</si>
  <si>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</si>
  <si>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</si>
  <si>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</si>
  <si>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</si>
  <si>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</si>
  <si>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</si>
  <si>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</si>
  <si>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</si>
  <si>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</si>
  <si>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</si>
  <si>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</si>
  <si>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</si>
  <si>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</si>
  <si>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</si>
  <si>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</si>
  <si>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</si>
  <si>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</si>
  <si>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</si>
  <si>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</si>
  <si>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</si>
  <si>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</si>
  <si>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</si>
  <si>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</si>
  <si>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</si>
  <si>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</si>
  <si>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</si>
  <si>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</si>
  <si>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</si>
  <si>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</si>
  <si>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</si>
  <si>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</si>
  <si>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</si>
  <si>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</si>
  <si>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</si>
  <si>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</si>
  <si>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</si>
  <si>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</si>
  <si>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</si>
  <si>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</si>
  <si>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</si>
  <si>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</si>
  <si>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</si>
  <si>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</si>
  <si>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</si>
  <si>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</si>
  <si>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</si>
  <si>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</si>
  <si>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</si>
  <si>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</si>
  <si>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</si>
  <si>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</si>
  <si>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</si>
  <si>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</si>
  <si>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</si>
  <si>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</si>
  <si>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</si>
  <si>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</si>
  <si>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</si>
  <si>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</si>
  <si>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</si>
  <si>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</si>
  <si>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</si>
  <si>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</si>
  <si>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</si>
  <si>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</si>
  <si>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</si>
  <si>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</si>
  <si>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</si>
  <si>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</si>
  <si>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</si>
  <si>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</si>
  <si>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</si>
  <si>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</si>
  <si>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</si>
  <si>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</si>
  <si>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</si>
  <si>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</si>
  <si>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</si>
  <si>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</si>
  <si>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</si>
  <si>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</si>
  <si>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</si>
  <si>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</si>
  <si>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</si>
  <si>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</si>
  <si>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</si>
  <si>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</si>
  <si>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</si>
  <si>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</si>
  <si>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</si>
  <si>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</si>
  <si>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</si>
  <si>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</si>
  <si>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</si>
  <si>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</si>
  <si>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</si>
  <si>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</si>
  <si>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</si>
  <si>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</si>
  <si>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</si>
  <si>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</si>
  <si>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</si>
  <si>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</si>
  <si>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</si>
  <si>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</si>
  <si>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</si>
  <si>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</si>
  <si>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</si>
  <si>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</si>
  <si>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</si>
  <si>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</si>
  <si>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</si>
  <si>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</si>
  <si>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</si>
  <si>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</si>
  <si>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</si>
  <si>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</si>
  <si>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</si>
  <si>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</si>
  <si>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</si>
  <si>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</si>
  <si>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</si>
  <si>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</si>
  <si>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</si>
  <si>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</si>
  <si>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</si>
  <si>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</si>
  <si>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</si>
  <si>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</si>
  <si>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</si>
  <si>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</si>
  <si>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</si>
  <si>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</si>
  <si>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</si>
  <si>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</si>
  <si>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</si>
  <si>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</si>
  <si>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</si>
  <si>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</si>
  <si>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</si>
  <si>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</si>
  <si>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</si>
  <si>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</si>
  <si>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</si>
  <si>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</si>
  <si>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</si>
  <si>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</si>
  <si>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</si>
  <si>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</si>
  <si>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</si>
  <si>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</si>
  <si>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</si>
  <si>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</si>
  <si>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</si>
  <si>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</si>
  <si>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</si>
  <si>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</si>
  <si>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</si>
  <si>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</si>
  <si>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</si>
  <si>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</si>
  <si>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</si>
  <si>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</si>
  <si>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</si>
  <si>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</si>
  <si>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</si>
  <si>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</si>
  <si>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</si>
  <si>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</si>
  <si>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</si>
  <si>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</si>
  <si>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</si>
  <si>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</si>
  <si>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</si>
  <si>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</si>
  <si>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</si>
  <si>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</si>
  <si>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</si>
  <si>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</si>
  <si>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</si>
  <si>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</si>
  <si>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</si>
  <si>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</si>
  <si>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</si>
  <si>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</si>
  <si>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</si>
  <si>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</si>
  <si>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</si>
  <si>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</si>
  <si>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</si>
  <si>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</si>
  <si>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</si>
  <si>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</si>
  <si>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</si>
  <si>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</si>
  <si>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</si>
  <si>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</si>
  <si>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</si>
  <si>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</si>
  <si>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</si>
  <si>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</si>
  <si>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</si>
  <si>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</si>
  <si>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</si>
  <si>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</si>
  <si>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</si>
  <si>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</si>
  <si>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</si>
  <si>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</si>
  <si>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</si>
  <si>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</si>
  <si>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</si>
  <si>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</si>
  <si>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</si>
  <si>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</si>
  <si>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</si>
  <si>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</si>
  <si>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</si>
  <si>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</si>
  <si>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</si>
  <si>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</si>
  <si>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</si>
  <si>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</si>
  <si>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</si>
  <si>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</si>
  <si>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</si>
  <si>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</si>
  <si>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</si>
  <si>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</si>
  <si>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</si>
  <si>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</si>
  <si>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</si>
  <si>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</si>
  <si>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</si>
  <si>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</si>
  <si>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</si>
  <si>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</si>
  <si>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</si>
  <si>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</si>
  <si>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</si>
  <si>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</si>
  <si>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</si>
  <si>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</si>
  <si>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</si>
  <si>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</si>
  <si>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</si>
  <si>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</si>
  <si>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</si>
  <si>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</si>
  <si>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</si>
  <si>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</si>
  <si>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</si>
  <si>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</si>
  <si>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</si>
  <si>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</si>
  <si>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</si>
  <si>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</si>
  <si>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</si>
  <si>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</si>
  <si>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</si>
  <si>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</si>
  <si>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</si>
  <si>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</si>
  <si>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</si>
  <si>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</si>
  <si>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</si>
  <si>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</si>
  <si>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</si>
  <si>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</si>
  <si>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</si>
  <si>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</si>
  <si>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</si>
  <si>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</si>
  <si>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</si>
  <si>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</si>
  <si>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</si>
  <si>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</si>
  <si>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</si>
  <si>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</si>
  <si>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</si>
  <si>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</si>
  <si>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</si>
  <si>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</si>
  <si>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</si>
  <si>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</si>
  <si>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</si>
  <si>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</si>
  <si>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</si>
  <si>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</si>
  <si>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</si>
  <si>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</si>
  <si>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</si>
  <si>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</si>
  <si>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</si>
  <si>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</si>
  <si>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</si>
  <si>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</si>
  <si>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</si>
  <si>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</si>
  <si>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</si>
  <si>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</si>
  <si>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</si>
  <si>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</si>
  <si>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</si>
  <si>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</si>
  <si>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</si>
  <si>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</si>
  <si>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</si>
  <si>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</si>
  <si>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</si>
  <si>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</si>
  <si>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</si>
  <si>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</si>
  <si>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</si>
  <si>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</si>
  <si>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</si>
  <si>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</si>
  <si>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</si>
  <si>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</si>
  <si>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</si>
  <si>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</si>
  <si>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</si>
  <si>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</si>
  <si>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</si>
  <si>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</si>
  <si>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</si>
  <si>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</si>
  <si>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</si>
  <si>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</si>
  <si>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</si>
  <si>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</si>
  <si>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</si>
  <si>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</si>
  <si>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</si>
  <si>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</si>
  <si>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</si>
  <si>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</si>
  <si>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</si>
  <si>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</si>
  <si>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</si>
  <si>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</si>
  <si>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</si>
  <si>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</si>
  <si>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</si>
  <si>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</si>
  <si>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</si>
  <si>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</si>
  <si>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</si>
  <si>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</si>
  <si>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</si>
  <si>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</si>
  <si>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</si>
  <si>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</si>
  <si>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</si>
  <si>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</si>
  <si>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</si>
  <si>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</si>
  <si>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</si>
  <si>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</si>
  <si>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</si>
  <si>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</si>
  <si>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</si>
  <si>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</si>
  <si>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</si>
  <si>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</si>
  <si>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</si>
  <si>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</si>
  <si>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</si>
  <si>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</si>
  <si>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</si>
  <si>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</si>
  <si>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</si>
  <si>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</si>
  <si>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</si>
  <si>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</si>
  <si>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</si>
  <si>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</si>
  <si>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</si>
  <si>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</si>
  <si>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</si>
  <si>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</si>
  <si>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</si>
  <si>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</si>
  <si>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</si>
  <si>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</si>
  <si>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</si>
  <si>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</si>
  <si>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</si>
  <si>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</si>
  <si>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</si>
  <si>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</si>
  <si>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</si>
  <si>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</si>
  <si>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</si>
  <si>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</si>
  <si>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</si>
  <si>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</si>
  <si>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</si>
  <si>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</si>
  <si>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</si>
  <si>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</si>
  <si>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</si>
  <si>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</si>
  <si>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</si>
  <si>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</si>
  <si>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</si>
  <si>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</si>
  <si>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</si>
  <si>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</si>
  <si>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</si>
  <si>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</si>
  <si>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</si>
  <si>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</si>
  <si>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</si>
  <si>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</si>
  <si>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</si>
  <si>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</si>
  <si>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</si>
  <si>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</si>
  <si>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</si>
  <si>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</si>
  <si>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</si>
  <si>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</si>
  <si>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</si>
  <si>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</si>
  <si>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</si>
  <si>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</si>
  <si>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</si>
  <si>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</si>
  <si>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</si>
  <si>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</si>
  <si>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</si>
  <si>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</si>
  <si>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</si>
  <si>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</si>
  <si>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</si>
  <si>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</si>
  <si>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</si>
  <si>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</si>
  <si>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</si>
  <si>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</si>
  <si>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</si>
  <si>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</si>
  <si>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</si>
  <si>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</si>
  <si>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</si>
  <si>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</si>
  <si>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</si>
  <si>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</si>
  <si>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</si>
  <si>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</si>
  <si>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</si>
  <si>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</si>
  <si>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</si>
  <si>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</si>
  <si>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</si>
  <si>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</si>
  <si>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</si>
  <si>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</si>
  <si>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</si>
  <si>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</si>
  <si>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</si>
  <si>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</si>
  <si>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</si>
  <si>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</si>
  <si>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</si>
  <si>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</si>
  <si>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</si>
  <si>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</si>
  <si>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</si>
  <si>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</si>
  <si>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</si>
  <si>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</si>
  <si>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</si>
  <si>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</si>
  <si>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</si>
  <si>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</si>
  <si>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</si>
  <si>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</si>
  <si>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</si>
  <si>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</si>
  <si>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</si>
  <si>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</si>
  <si>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</si>
  <si>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</si>
  <si>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</si>
  <si>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</si>
  <si>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</si>
  <si>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</si>
  <si>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</si>
  <si>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</si>
  <si>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</si>
  <si>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</si>
  <si>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</si>
  <si>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</si>
  <si>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</si>
  <si>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</si>
  <si>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</si>
  <si>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</si>
  <si>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</si>
  <si>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</si>
  <si>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</si>
  <si>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</si>
  <si>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</si>
  <si>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</si>
  <si>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</si>
  <si>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</si>
  <si>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</si>
  <si>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</si>
  <si>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</si>
  <si>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</si>
  <si>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</si>
  <si>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</si>
  <si>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</si>
  <si>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</si>
  <si>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</si>
  <si>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</si>
  <si>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</si>
  <si>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</si>
  <si>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</si>
  <si>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</si>
  <si>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</si>
  <si>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</si>
  <si>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</si>
  <si>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</si>
  <si>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</si>
  <si>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</si>
  <si>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</si>
  <si>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</si>
  <si>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</si>
  <si>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</si>
  <si>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</si>
  <si>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</si>
  <si>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</si>
  <si>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</si>
  <si>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</si>
  <si>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</si>
  <si>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</si>
  <si>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</si>
  <si>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</si>
  <si>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</si>
  <si>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</si>
  <si>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</si>
  <si>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</si>
  <si>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</si>
  <si>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</si>
  <si>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</si>
  <si>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</si>
  <si>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</si>
  <si>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</si>
  <si>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</si>
  <si>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</si>
  <si>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</si>
  <si>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</si>
  <si>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</si>
  <si>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</si>
  <si>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</si>
  <si>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</si>
  <si>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</si>
  <si>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</si>
  <si>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</si>
  <si>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</si>
  <si>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</si>
  <si>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</si>
  <si>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</si>
  <si>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</si>
  <si>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</si>
  <si>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</si>
  <si>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</si>
  <si>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</si>
  <si>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</si>
  <si>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</si>
  <si>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</si>
  <si>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</si>
  <si>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</si>
  <si>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</si>
  <si>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</si>
  <si>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</si>
  <si>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</si>
  <si>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</si>
  <si>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</si>
  <si>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</si>
  <si>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</si>
  <si>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</si>
  <si>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</si>
  <si>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</si>
  <si>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</si>
  <si>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</si>
  <si>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</si>
  <si>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</si>
  <si>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</si>
  <si>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</si>
  <si>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</si>
  <si>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</si>
  <si>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</si>
  <si>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</si>
  <si>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</si>
  <si>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</si>
  <si>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</si>
  <si>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</si>
  <si>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</si>
  <si>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</si>
  <si>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</si>
  <si>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</si>
  <si>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</si>
  <si>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</si>
  <si>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</si>
  <si>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</si>
  <si>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</si>
  <si>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</si>
  <si>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</si>
  <si>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</si>
  <si>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</si>
  <si>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</si>
  <si>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</si>
  <si>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</si>
  <si>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</si>
  <si>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</si>
  <si>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</si>
  <si>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</si>
  <si>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</si>
  <si>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</si>
  <si>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</si>
  <si>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</si>
  <si>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</si>
  <si>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</si>
  <si>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</si>
  <si>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</si>
  <si>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</si>
  <si>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</si>
  <si>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</si>
  <si>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</si>
  <si>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</si>
  <si>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</si>
  <si>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</si>
  <si>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</si>
  <si>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</si>
  <si>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</si>
  <si>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</si>
  <si>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</si>
  <si>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</si>
  <si>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</si>
  <si>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</si>
  <si>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</si>
  <si>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</si>
  <si>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</si>
  <si>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</si>
  <si>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</si>
  <si>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</si>
  <si>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</si>
  <si>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</si>
  <si>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</si>
  <si>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</si>
  <si>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</si>
  <si>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</si>
  <si>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</si>
  <si>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</si>
  <si>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</si>
  <si>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</si>
  <si>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</si>
  <si>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</si>
  <si>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</si>
  <si>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</si>
  <si>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</si>
  <si>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</si>
  <si>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</si>
  <si>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</si>
  <si>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</si>
  <si>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</si>
  <si>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</si>
  <si>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</si>
  <si>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</si>
  <si>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</si>
  <si>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</si>
  <si>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</si>
  <si>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</si>
  <si>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</si>
  <si>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</si>
  <si>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</si>
  <si>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</si>
  <si>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</si>
  <si>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</si>
  <si>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</si>
  <si>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</si>
  <si>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</si>
  <si>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</si>
  <si>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</si>
  <si>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</si>
  <si>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</si>
  <si>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</si>
  <si>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</si>
  <si>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</si>
  <si>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</si>
  <si>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</si>
  <si>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</si>
  <si>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</si>
  <si>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</si>
  <si>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</si>
  <si>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</si>
  <si>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</si>
  <si>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</si>
  <si>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</si>
  <si>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</si>
  <si>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</si>
  <si>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</si>
  <si>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</si>
  <si>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</si>
  <si>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</si>
  <si>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</si>
  <si>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</si>
  <si>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</si>
  <si>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</si>
  <si>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</si>
  <si>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</si>
  <si>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</si>
  <si>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</si>
  <si>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</si>
  <si>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</si>
  <si>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</si>
  <si>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</si>
  <si>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</si>
  <si>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</si>
  <si>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</si>
  <si>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</si>
  <si>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</si>
  <si>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</si>
  <si>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</si>
  <si>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</si>
  <si>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</si>
  <si>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</si>
  <si>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</si>
  <si>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</si>
  <si>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</si>
  <si>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</si>
  <si>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</si>
  <si>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</si>
  <si>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</si>
  <si>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</si>
  <si>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</si>
  <si>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</si>
  <si>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</si>
  <si>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</si>
  <si>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</si>
  <si>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</si>
  <si>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</si>
  <si>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</si>
  <si>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</si>
  <si>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</si>
  <si>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</si>
  <si>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</si>
  <si>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</si>
  <si>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</si>
  <si>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</si>
  <si>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</si>
  <si>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</si>
  <si>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</si>
  <si>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</si>
  <si>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</si>
  <si>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</si>
  <si>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</si>
  <si>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</si>
  <si>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</si>
  <si>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</si>
  <si>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</si>
  <si>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</si>
  <si>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</si>
  <si>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</si>
  <si>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</si>
  <si>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</si>
  <si>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</si>
  <si>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</si>
  <si>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</si>
  <si>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</si>
  <si>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</si>
  <si>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</si>
  <si>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</si>
  <si>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</si>
  <si>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</si>
  <si>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</si>
  <si>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</si>
  <si>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</si>
  <si>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</si>
  <si>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</si>
  <si>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</si>
  <si>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</si>
  <si>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</si>
  <si>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</si>
  <si>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</si>
  <si>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</si>
  <si>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</si>
  <si>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</si>
  <si>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</si>
  <si>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</si>
  <si>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</si>
  <si>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</si>
  <si>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</si>
  <si>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</si>
  <si>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</si>
  <si>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</si>
  <si>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</si>
  <si>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</si>
  <si>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</si>
  <si>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</si>
  <si>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</si>
  <si>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</si>
  <si>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</si>
  <si>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</si>
  <si>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</si>
  <si>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</si>
  <si>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</si>
  <si>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</si>
  <si>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</si>
  <si>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</si>
  <si>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</si>
  <si>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</si>
  <si>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</si>
  <si>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</si>
  <si>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</si>
  <si>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</si>
  <si>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</si>
  <si>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</si>
  <si>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</si>
  <si>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</si>
  <si>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</si>
  <si>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</si>
  <si>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</si>
  <si>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</si>
  <si>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</si>
  <si>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</si>
  <si>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</si>
  <si>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</si>
  <si>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</si>
  <si>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</si>
  <si>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</si>
  <si>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</si>
  <si>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</si>
  <si>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</si>
  <si>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</si>
  <si>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</si>
  <si>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</si>
  <si>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</si>
  <si>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</si>
  <si>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</si>
  <si>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</si>
  <si>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</si>
  <si>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</si>
  <si>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</si>
  <si>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</si>
  <si>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</si>
  <si>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</si>
  <si>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</si>
  <si>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</si>
  <si>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</si>
  <si>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</si>
  <si>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</si>
  <si>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</si>
  <si>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</si>
  <si>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</si>
  <si>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</si>
  <si>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</si>
  <si>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</si>
  <si>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</si>
  <si>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</si>
  <si>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</si>
  <si>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</si>
  <si>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</si>
  <si>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</si>
  <si>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</si>
  <si>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</si>
  <si>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</si>
  <si>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</si>
  <si>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</si>
  <si>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</si>
  <si>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</si>
  <si>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</si>
  <si>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</si>
  <si>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</si>
  <si>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</si>
  <si>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</si>
  <si>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</si>
  <si>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</si>
  <si>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</si>
  <si>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</si>
  <si>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</si>
  <si>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</si>
  <si>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</si>
  <si>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</si>
  <si>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</si>
  <si>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</si>
  <si>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</si>
  <si>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</si>
  <si>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</si>
  <si>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</si>
  <si>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</si>
  <si>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</si>
  <si>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</si>
  <si>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</si>
  <si>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</si>
  <si>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</si>
  <si>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</si>
  <si>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</si>
  <si>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</si>
  <si>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</si>
  <si>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</si>
  <si>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</si>
  <si>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</si>
  <si>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</si>
  <si>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</si>
  <si>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</si>
  <si>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</si>
  <si>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</si>
  <si>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</si>
  <si>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</si>
  <si>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</si>
  <si>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</si>
  <si>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</si>
  <si>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</si>
  <si>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</si>
  <si>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</si>
  <si>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</si>
  <si>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</si>
  <si>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</si>
  <si>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</si>
  <si>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</si>
  <si>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</si>
  <si>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</si>
  <si>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</si>
  <si>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</si>
  <si>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</si>
  <si>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</si>
  <si>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</si>
  <si>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</si>
  <si>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</si>
  <si>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</si>
  <si>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</si>
  <si>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</si>
  <si>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</si>
  <si>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</si>
  <si>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</si>
  <si>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</si>
  <si>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</si>
  <si>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</si>
  <si>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</si>
  <si>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</si>
  <si>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</si>
  <si>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</si>
  <si>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</si>
  <si>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</si>
  <si>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</si>
  <si>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</si>
  <si>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</si>
  <si>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</si>
  <si>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</si>
  <si>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</si>
  <si>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</si>
  <si>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</si>
  <si>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</si>
  <si>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</si>
  <si>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</si>
  <si>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</si>
  <si>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</si>
  <si>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</si>
  <si>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</si>
  <si>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</si>
  <si>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</si>
  <si>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</si>
  <si>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</si>
  <si>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</si>
  <si>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</si>
  <si>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</si>
  <si>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</si>
  <si>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</si>
  <si>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</si>
  <si>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</si>
  <si>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</si>
  <si>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</si>
  <si>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</si>
  <si>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</si>
  <si>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</si>
  <si>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</si>
  <si>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</si>
  <si>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</si>
  <si>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</si>
  <si>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</si>
  <si>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</si>
  <si>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</si>
  <si>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</si>
  <si>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</si>
  <si>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</si>
  <si>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</si>
  <si>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</si>
  <si>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</si>
  <si>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</si>
  <si>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</si>
  <si>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</si>
  <si>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</si>
  <si>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</si>
  <si>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</si>
  <si>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</si>
  <si>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</si>
  <si>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</si>
  <si>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</si>
  <si>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</si>
  <si>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</si>
  <si>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</si>
  <si>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</si>
  <si>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</si>
  <si>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</si>
  <si>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</si>
  <si>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</si>
  <si>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</si>
  <si>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</si>
  <si>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</si>
  <si>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</si>
  <si>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</si>
  <si>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</si>
  <si>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</si>
  <si>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</si>
  <si>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</si>
  <si>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</si>
  <si>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</si>
  <si>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</si>
  <si>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</si>
  <si>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</si>
  <si>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</si>
  <si>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</si>
  <si>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</si>
  <si>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</si>
  <si>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</si>
  <si>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</si>
  <si>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</si>
  <si>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</si>
  <si>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</si>
  <si>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</si>
  <si>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</si>
  <si>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</si>
  <si>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</si>
  <si>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</si>
  <si>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</si>
  <si>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</si>
  <si>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</si>
  <si>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</si>
  <si>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</si>
  <si>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</si>
  <si>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</si>
  <si>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</si>
  <si>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</si>
  <si>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</si>
  <si>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</si>
  <si>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</si>
  <si>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</si>
  <si>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</si>
  <si>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</si>
  <si>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</si>
  <si>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</si>
  <si>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</si>
  <si>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</si>
  <si>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</si>
  <si>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</si>
  <si>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</si>
  <si>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</si>
  <si>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</si>
  <si>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</si>
  <si>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</si>
  <si>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</si>
  <si>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</si>
  <si>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</si>
  <si>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</si>
  <si>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</si>
  <si>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</si>
  <si>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</si>
  <si>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</si>
  <si>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</si>
  <si>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</si>
  <si>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</si>
  <si>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</si>
  <si>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</si>
  <si>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</si>
  <si>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</si>
  <si>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</si>
  <si>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</si>
  <si>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</si>
  <si>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</si>
  <si>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</si>
  <si>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</si>
  <si>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</si>
  <si>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</si>
  <si>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</si>
  <si>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</si>
  <si>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</si>
  <si>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</si>
  <si>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</si>
  <si>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</si>
  <si>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</si>
  <si>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</si>
  <si>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</si>
  <si>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</si>
  <si>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</si>
  <si>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</si>
  <si>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</si>
  <si>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</si>
  <si>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</si>
  <si>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</si>
  <si>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</si>
  <si>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</si>
  <si>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</si>
  <si>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</si>
  <si>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</si>
  <si>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</si>
  <si>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</si>
  <si>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</si>
  <si>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</si>
  <si>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</si>
  <si>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</si>
  <si>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</si>
  <si>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</si>
  <si>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</si>
  <si>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</si>
  <si>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</si>
  <si>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</si>
  <si>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</si>
  <si>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</si>
  <si>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</si>
  <si>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</si>
  <si>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</si>
  <si>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</si>
  <si>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</si>
  <si>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</si>
  <si>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</si>
  <si>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</si>
  <si>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</si>
  <si>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</si>
  <si>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</si>
  <si>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</si>
  <si>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</si>
  <si>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</si>
  <si>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</si>
  <si>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</si>
  <si>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</si>
  <si>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</si>
  <si>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</si>
  <si>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</si>
  <si>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</si>
  <si>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</si>
  <si>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</si>
  <si>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</si>
  <si>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</si>
  <si>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</si>
  <si>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</si>
  <si>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</si>
  <si>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</si>
  <si>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</si>
  <si>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</si>
  <si>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</si>
  <si>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</si>
  <si>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</si>
  <si>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</si>
  <si>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</si>
  <si>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</si>
  <si>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</si>
  <si>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</si>
  <si>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</si>
  <si>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</si>
  <si>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</si>
  <si>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</si>
  <si>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</si>
  <si>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</si>
  <si>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</si>
  <si>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</si>
  <si>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</si>
  <si>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</si>
  <si>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</si>
  <si>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</si>
  <si>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</si>
  <si>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</si>
  <si>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</si>
  <si>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</si>
  <si>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</si>
  <si>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</si>
  <si>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</si>
  <si>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</si>
  <si>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</si>
  <si>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</si>
  <si>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</si>
  <si>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</si>
  <si>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</si>
  <si>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</si>
  <si>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</si>
  <si>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</si>
  <si>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</si>
  <si>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</si>
  <si>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</si>
  <si>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</si>
  <si>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</si>
  <si>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</si>
  <si>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</si>
  <si>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</si>
  <si>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</si>
  <si>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</si>
  <si>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</si>
  <si>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</si>
  <si>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</si>
  <si>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</si>
  <si>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</si>
  <si>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</si>
  <si>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</si>
  <si>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</si>
  <si>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</si>
  <si>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</si>
  <si>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</si>
  <si>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</si>
  <si>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</si>
  <si>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</si>
  <si>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</si>
  <si>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</si>
  <si>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</si>
  <si>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</si>
  <si>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</si>
  <si>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</si>
  <si>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</si>
  <si>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</si>
  <si>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</si>
  <si>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</si>
  <si>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</si>
  <si>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</si>
  <si>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</si>
  <si>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</si>
  <si>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</si>
  <si>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</si>
  <si>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</si>
  <si>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</si>
  <si>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</si>
  <si>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</si>
  <si>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</si>
  <si>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</si>
  <si>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</si>
  <si>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</si>
  <si>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</si>
  <si>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</si>
  <si>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</si>
  <si>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</si>
  <si>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</si>
  <si>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</si>
  <si>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</si>
  <si>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</si>
  <si>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</si>
  <si>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</si>
  <si>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</si>
  <si>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</si>
  <si>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</si>
  <si>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</si>
  <si>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</si>
  <si>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</si>
  <si>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</si>
  <si>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</si>
  <si>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</si>
  <si>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</si>
  <si>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</si>
  <si>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</si>
  <si>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</si>
  <si>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</si>
  <si>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</si>
  <si>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</si>
  <si>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</si>
  <si>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</si>
  <si>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</si>
  <si>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</si>
  <si>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</si>
  <si>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</si>
  <si>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</si>
  <si>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</si>
  <si>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</si>
  <si>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</si>
  <si>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</si>
  <si>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</si>
  <si>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</si>
  <si>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</si>
  <si>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</si>
  <si>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</si>
  <si>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</si>
  <si>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</si>
  <si>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</si>
  <si>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</si>
  <si>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</si>
  <si>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</si>
  <si>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</si>
  <si>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</si>
  <si>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</si>
  <si>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</si>
  <si>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</si>
  <si>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</si>
  <si>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</si>
  <si>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</si>
  <si>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</si>
  <si>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</si>
  <si>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</si>
  <si>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</si>
  <si>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</si>
  <si>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</si>
  <si>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</si>
  <si>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</si>
  <si>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</si>
  <si>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</si>
  <si>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</si>
  <si>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</si>
  <si>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</si>
  <si>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</si>
  <si>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</si>
  <si>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</si>
  <si>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</si>
  <si>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</si>
  <si>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</si>
  <si>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</si>
  <si>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</si>
  <si>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</si>
  <si>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</si>
  <si>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</si>
  <si>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</si>
  <si>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</si>
  <si>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</si>
  <si>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</si>
  <si>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</si>
  <si>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</si>
  <si>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</si>
  <si>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</si>
  <si>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</si>
  <si>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</si>
  <si>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</si>
  <si>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</si>
  <si>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</si>
  <si>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</si>
  <si>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</si>
  <si>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</si>
  <si>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</si>
  <si>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</si>
  <si>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</si>
  <si>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</si>
  <si>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</si>
  <si>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</si>
  <si>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</si>
  <si>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</si>
  <si>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</si>
  <si>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</si>
  <si>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</si>
  <si>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</si>
  <si>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</si>
  <si>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</si>
  <si>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</si>
  <si>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</si>
  <si>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</si>
  <si>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</si>
  <si>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</si>
  <si>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</si>
  <si>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</si>
  <si>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</si>
  <si>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</si>
  <si>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</si>
  <si>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</si>
  <si>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</si>
  <si>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</si>
  <si>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</si>
  <si>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</si>
  <si>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</si>
  <si>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</si>
  <si>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</si>
  <si>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</si>
  <si>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</si>
  <si>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</si>
  <si>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</si>
  <si>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</si>
  <si>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</si>
  <si>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</si>
  <si>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</si>
  <si>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</si>
  <si>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</si>
  <si>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</si>
  <si>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</si>
  <si>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</si>
  <si>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</si>
  <si>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</si>
  <si>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</si>
  <si>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</si>
  <si>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</si>
  <si>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</si>
  <si>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</si>
  <si>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</si>
  <si>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</si>
  <si>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</si>
  <si>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</si>
  <si>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</si>
  <si>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</si>
  <si>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</si>
  <si>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</si>
  <si>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</si>
  <si>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</si>
  <si>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</si>
  <si>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</si>
  <si>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</si>
  <si>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</si>
  <si>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</si>
  <si>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</si>
  <si>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</si>
  <si>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</si>
  <si>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</si>
  <si>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</si>
  <si>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</si>
  <si>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</si>
  <si>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</si>
  <si>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</si>
  <si>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</si>
  <si>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</si>
  <si>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</si>
  <si>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</si>
  <si>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</si>
  <si>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</si>
  <si>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</si>
  <si>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</si>
  <si>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</si>
  <si>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</si>
  <si>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</si>
  <si>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</si>
  <si>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</si>
  <si>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</si>
  <si>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</si>
  <si>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</si>
  <si>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</si>
  <si>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</si>
  <si>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</si>
  <si>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</si>
  <si>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</si>
  <si>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</si>
  <si>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</si>
  <si>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</si>
  <si>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</si>
  <si>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</si>
  <si>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</si>
  <si>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</si>
  <si>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</si>
  <si>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</si>
  <si>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</si>
  <si>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</si>
  <si>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</si>
  <si>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</si>
  <si>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</si>
  <si>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</si>
  <si>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</si>
  <si>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</si>
  <si>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</si>
  <si>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</si>
  <si>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</si>
  <si>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</si>
  <si>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</si>
  <si>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</si>
  <si>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</si>
  <si>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</si>
  <si>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</si>
  <si>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</si>
  <si>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</si>
  <si>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</si>
  <si>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</si>
  <si>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</si>
  <si>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</si>
  <si>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</si>
  <si>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</si>
  <si>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</si>
  <si>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</si>
  <si>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</si>
  <si>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</si>
  <si>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</si>
  <si>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</si>
  <si>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</si>
  <si>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</si>
  <si>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</si>
  <si>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</si>
  <si>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</si>
  <si>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</si>
  <si>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</si>
  <si>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</si>
  <si>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</si>
  <si>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</si>
  <si>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</si>
  <si>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</si>
  <si>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</si>
  <si>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</si>
  <si>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</si>
  <si>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</si>
  <si>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</si>
  <si>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</si>
  <si>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</si>
  <si>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</si>
  <si>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</si>
  <si>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</si>
  <si>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</si>
  <si>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</si>
  <si>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</si>
  <si>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</si>
  <si>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</si>
  <si>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</si>
  <si>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</si>
  <si>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</si>
  <si>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</si>
  <si>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</si>
  <si>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</si>
  <si>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</si>
  <si>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</si>
  <si>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</si>
  <si>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</si>
  <si>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</si>
  <si>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</si>
  <si>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</si>
  <si>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</si>
  <si>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</si>
  <si>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</si>
  <si>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</si>
  <si>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</si>
  <si>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</si>
  <si>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</si>
  <si>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</si>
  <si>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</si>
  <si>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</si>
  <si>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</si>
  <si>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</si>
  <si>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</si>
  <si>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</si>
  <si>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</si>
  <si>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</si>
  <si>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</si>
  <si>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</si>
  <si>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</si>
  <si>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</si>
  <si>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</si>
  <si>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</si>
  <si>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</si>
  <si>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</si>
  <si>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</si>
  <si>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</si>
  <si>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</si>
  <si>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</si>
  <si>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</si>
  <si>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</si>
  <si>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</si>
  <si>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</si>
  <si>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</si>
  <si>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</si>
  <si>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</si>
  <si>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</si>
  <si>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</si>
  <si>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</si>
  <si>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</si>
  <si>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</si>
  <si>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</si>
  <si>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</si>
  <si>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</si>
  <si>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</si>
  <si>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</si>
  <si>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</si>
  <si>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</si>
  <si>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</si>
  <si>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</si>
  <si>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</si>
  <si>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</si>
  <si>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</si>
  <si>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</si>
  <si>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</si>
  <si>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</si>
  <si>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</si>
  <si>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</si>
  <si>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</si>
  <si>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</si>
  <si>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</si>
  <si>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</si>
  <si>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</si>
  <si>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</si>
  <si>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</si>
  <si>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</si>
  <si>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</si>
  <si>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</si>
  <si>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</si>
  <si>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</si>
  <si>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</si>
  <si>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</si>
  <si>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</si>
  <si>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</si>
  <si>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</si>
  <si>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</si>
  <si>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</si>
  <si>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</si>
  <si>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</si>
  <si>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</si>
  <si>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</si>
  <si>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</si>
  <si>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</si>
  <si>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</si>
  <si>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</si>
  <si>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</si>
  <si>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</si>
  <si>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</si>
  <si>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</si>
  <si>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</si>
  <si>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</si>
  <si>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</si>
  <si>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</si>
  <si>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</si>
  <si>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</si>
  <si>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</si>
  <si>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</si>
  <si>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</si>
  <si>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</si>
  <si>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</si>
  <si>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</si>
  <si>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</si>
  <si>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</si>
  <si>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</si>
  <si>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</si>
  <si>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</si>
  <si>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</si>
  <si>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</si>
  <si>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</si>
  <si>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</si>
  <si>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</si>
  <si>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</si>
  <si>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</si>
  <si>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</si>
  <si>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</si>
  <si>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</si>
  <si>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</si>
  <si>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</si>
  <si>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</si>
  <si>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</si>
  <si>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</si>
  <si>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</si>
  <si>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</si>
  <si>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</si>
  <si>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</si>
  <si>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</si>
  <si>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</si>
  <si>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</si>
  <si>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</si>
  <si>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</si>
  <si>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</si>
  <si>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</si>
  <si>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</si>
  <si>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</si>
  <si>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</si>
  <si>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</si>
  <si>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</si>
  <si>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</si>
  <si>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</si>
  <si>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</si>
  <si>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</si>
  <si>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</si>
  <si>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</si>
  <si>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</si>
  <si>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</si>
  <si>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</si>
  <si>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</si>
  <si>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</si>
  <si>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</si>
  <si>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</si>
  <si>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</si>
  <si>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</si>
  <si>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</si>
  <si>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</si>
  <si>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</si>
  <si>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</si>
  <si>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</si>
  <si>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</si>
  <si>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</si>
  <si>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</si>
  <si>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</si>
  <si>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</si>
  <si>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</si>
  <si>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</si>
  <si>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</si>
  <si>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</si>
  <si>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</si>
  <si>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</si>
  <si>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</si>
  <si>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</si>
  <si>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</si>
  <si>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</si>
  <si>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</si>
  <si>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</si>
  <si>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</si>
  <si>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</si>
  <si>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</si>
  <si>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</si>
  <si>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</si>
  <si>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</si>
  <si>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</si>
  <si>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</si>
  <si>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</si>
  <si>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</si>
  <si>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</si>
  <si>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</si>
  <si>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</si>
  <si>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</si>
  <si>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</si>
  <si>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</si>
  <si>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</si>
  <si>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</si>
  <si>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</si>
  <si>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</si>
  <si>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</si>
  <si>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</si>
  <si>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</si>
  <si>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</si>
  <si>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</si>
  <si>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</si>
  <si>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</si>
  <si>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</si>
  <si>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</si>
  <si>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</si>
  <si>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</si>
  <si>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</si>
  <si>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</si>
  <si>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</si>
  <si>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</si>
  <si>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</si>
  <si>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</si>
  <si>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</si>
  <si>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</si>
  <si>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</si>
  <si>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</si>
  <si>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</si>
  <si>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</si>
  <si>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</si>
  <si>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</si>
  <si>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</si>
  <si>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</si>
  <si>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</si>
  <si>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</si>
  <si>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</si>
  <si>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</si>
  <si>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</si>
  <si>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</si>
  <si>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</si>
  <si>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</si>
  <si>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</si>
  <si>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</si>
  <si>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</si>
  <si>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</si>
  <si>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</si>
  <si>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</si>
  <si>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</si>
  <si>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</si>
  <si>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</si>
  <si>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</si>
  <si>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</si>
  <si>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</si>
  <si>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</si>
  <si>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</si>
  <si>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</si>
  <si>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</si>
  <si>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</si>
  <si>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</si>
  <si>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</si>
  <si>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</si>
  <si>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</si>
  <si>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</si>
  <si>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</si>
  <si>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</si>
  <si>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</si>
  <si>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</si>
  <si>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</si>
  <si>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</si>
  <si>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</si>
  <si>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</si>
  <si>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</si>
  <si>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</si>
  <si>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</si>
  <si>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</si>
  <si>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</si>
  <si>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</si>
  <si>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</si>
  <si>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</si>
  <si>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</si>
  <si>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</si>
  <si>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</si>
  <si>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</si>
  <si>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</si>
  <si>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</si>
  <si>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</si>
  <si>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</si>
  <si>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</si>
  <si>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</si>
  <si>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</si>
  <si>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</si>
  <si>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</si>
  <si>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</si>
  <si>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</si>
  <si>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</si>
  <si>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</si>
  <si>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</si>
  <si>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</si>
  <si>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</si>
  <si>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</si>
  <si>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</si>
  <si>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</si>
  <si>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</si>
  <si>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</si>
  <si>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</si>
  <si>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</si>
  <si>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</si>
  <si>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</si>
  <si>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</si>
  <si>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</si>
  <si>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</si>
  <si>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</si>
  <si>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</si>
  <si>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</si>
  <si>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</si>
  <si>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</si>
  <si>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</si>
  <si>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</si>
  <si>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</si>
  <si>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</si>
  <si>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</si>
  <si>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</si>
  <si>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</si>
  <si>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</si>
  <si>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</si>
  <si>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</si>
  <si>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</si>
  <si>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</si>
  <si>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</si>
  <si>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</si>
  <si>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</si>
  <si>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</si>
  <si>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</si>
  <si>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</si>
  <si>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</si>
  <si>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</si>
  <si>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</si>
  <si>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</si>
  <si>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</si>
  <si>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</si>
  <si>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</si>
  <si>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</si>
  <si>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</si>
  <si>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</si>
  <si>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</si>
  <si>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</si>
  <si>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</si>
  <si>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</si>
  <si>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</si>
  <si>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</si>
  <si>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</si>
  <si>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</si>
  <si>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</si>
  <si>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</si>
  <si>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</si>
  <si>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</si>
  <si>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</si>
  <si>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</si>
  <si>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</si>
  <si>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</si>
  <si>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</si>
  <si>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</si>
  <si>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</si>
  <si>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</si>
  <si>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</si>
  <si>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</si>
  <si>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</si>
  <si>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</si>
  <si>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</si>
  <si>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</si>
  <si>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</si>
  <si>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</si>
  <si>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</si>
  <si>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</si>
  <si>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</si>
  <si>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</si>
  <si>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</si>
  <si>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</si>
  <si>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</si>
  <si>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</si>
  <si>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</si>
  <si>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</si>
  <si>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</si>
  <si>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</si>
  <si>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</si>
  <si>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</si>
  <si>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</si>
  <si>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</si>
  <si>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</si>
  <si>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</si>
  <si>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</si>
  <si>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</si>
  <si>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</si>
  <si>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</si>
  <si>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</si>
  <si>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</si>
  <si>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</si>
  <si>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</si>
  <si>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</si>
  <si>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</si>
  <si>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</si>
  <si>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</si>
  <si>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</si>
  <si>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</si>
  <si>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</si>
  <si>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</si>
  <si>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</si>
  <si>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</si>
  <si>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</si>
  <si>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</si>
  <si>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</si>
  <si>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</si>
  <si>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</si>
  <si>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</si>
  <si>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</si>
  <si>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</si>
  <si>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</si>
  <si>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</si>
  <si>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</si>
  <si>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</si>
  <si>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</si>
  <si>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</si>
  <si>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</si>
  <si>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</si>
  <si>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</si>
  <si>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</si>
  <si>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</si>
  <si>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</si>
  <si>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</si>
  <si>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</si>
  <si>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</si>
  <si>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</si>
  <si>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</si>
  <si>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</si>
  <si>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</si>
  <si>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</si>
  <si>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</si>
  <si>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</si>
  <si>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</si>
  <si>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</si>
  <si>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</si>
  <si>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</si>
  <si>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</si>
  <si>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</si>
  <si>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</si>
  <si>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</si>
  <si>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</si>
  <si>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</si>
  <si>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</si>
  <si>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</si>
  <si>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</si>
  <si>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</si>
  <si>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</si>
  <si>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</si>
  <si>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</si>
  <si>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</si>
  <si>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</si>
  <si>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</si>
  <si>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</si>
  <si>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</si>
  <si>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</si>
  <si>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</si>
  <si>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</si>
  <si>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</si>
  <si>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</si>
  <si>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</si>
  <si>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</si>
  <si>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</si>
  <si>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</si>
  <si>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</si>
  <si>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</si>
  <si>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</si>
  <si>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</si>
  <si>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</si>
  <si>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</si>
  <si>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</si>
  <si>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</si>
  <si>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</si>
  <si>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</si>
  <si>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</si>
  <si>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</si>
  <si>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</si>
  <si>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</si>
  <si>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</si>
  <si>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</si>
  <si>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</si>
  <si>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</si>
  <si>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</si>
  <si>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</si>
  <si>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</si>
  <si>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</si>
  <si>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</si>
  <si>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</si>
  <si>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</si>
  <si>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</si>
  <si>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</si>
  <si>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</si>
  <si>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</si>
  <si>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</si>
  <si>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</si>
  <si>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</si>
  <si>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</si>
  <si>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</si>
  <si>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</si>
  <si>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</si>
  <si>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</si>
  <si>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</si>
  <si>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</si>
  <si>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</si>
  <si>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</si>
  <si>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</si>
  <si>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</si>
  <si>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</si>
  <si>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</si>
  <si>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</si>
  <si>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</si>
  <si>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</si>
  <si>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</si>
  <si>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</si>
  <si>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</si>
  <si>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</si>
  <si>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</si>
  <si>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</si>
  <si>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</si>
  <si>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</si>
  <si>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</si>
  <si>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</si>
  <si>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</si>
  <si>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</si>
  <si>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</si>
  <si>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</si>
  <si>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</si>
  <si>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</si>
  <si>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</si>
  <si>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</si>
  <si>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</si>
  <si>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</si>
  <si>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</si>
  <si>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</si>
  <si>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</si>
  <si>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</si>
  <si>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</si>
  <si>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</si>
  <si>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</si>
  <si>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</si>
  <si>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</si>
  <si>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</si>
  <si>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</si>
  <si>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</si>
  <si>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</si>
  <si>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</si>
  <si>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</si>
  <si>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</si>
  <si>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</si>
  <si>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</si>
  <si>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</si>
  <si>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</si>
  <si>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</si>
  <si>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</si>
  <si>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</si>
  <si>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</si>
  <si>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</si>
  <si>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</si>
  <si>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</si>
  <si>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</si>
  <si>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</si>
  <si>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</si>
  <si>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</si>
  <si>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</si>
  <si>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</si>
  <si>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</si>
  <si>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</si>
  <si>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</si>
  <si>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</si>
  <si>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</si>
  <si>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</si>
  <si>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</si>
  <si>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</si>
  <si>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</si>
  <si>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</si>
  <si>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</si>
  <si>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</si>
  <si>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</si>
  <si>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</si>
  <si>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</si>
  <si>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</si>
  <si>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</si>
  <si>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</si>
  <si>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</si>
  <si>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</si>
  <si>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</si>
  <si>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</si>
  <si>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</si>
  <si>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</si>
  <si>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</si>
  <si>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</si>
  <si>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</si>
  <si>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</si>
  <si>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</si>
  <si>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</si>
  <si>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</si>
  <si>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</si>
  <si>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</si>
  <si>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</si>
  <si>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</si>
  <si>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</si>
  <si>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</si>
  <si>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</si>
  <si>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</si>
  <si>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</si>
  <si>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</si>
  <si>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</si>
  <si>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</si>
  <si>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</si>
  <si>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</si>
  <si>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</si>
  <si>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</si>
  <si>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</si>
  <si>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</si>
  <si>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</si>
  <si>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</si>
  <si>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</si>
  <si>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</si>
  <si>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</si>
  <si>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</si>
  <si>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</si>
  <si>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</si>
  <si>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</si>
  <si>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</si>
  <si>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</si>
  <si>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</si>
  <si>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</si>
  <si>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</si>
  <si>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</si>
  <si>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</si>
  <si>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</si>
  <si>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</si>
  <si>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</si>
  <si>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</si>
  <si>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</si>
  <si>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</si>
  <si>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</si>
  <si>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</si>
  <si>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</si>
  <si>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</si>
  <si>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</si>
  <si>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</si>
  <si>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</si>
  <si>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</si>
  <si>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</si>
  <si>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</si>
  <si>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</si>
  <si>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</si>
  <si>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</si>
  <si>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</si>
  <si>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</si>
  <si>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</si>
  <si>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</si>
  <si>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</si>
  <si>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</si>
  <si>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</si>
  <si>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</si>
  <si>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</si>
  <si>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</si>
  <si>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</si>
  <si>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</si>
  <si>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</si>
  <si>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</si>
  <si>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</si>
  <si>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</si>
  <si>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</si>
  <si>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</si>
  <si>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</si>
  <si>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</si>
  <si>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</si>
  <si>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</si>
  <si>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</si>
  <si>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</si>
  <si>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</si>
  <si>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</si>
  <si>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</si>
  <si>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</si>
  <si>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</si>
  <si>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</si>
  <si>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</si>
  <si>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</si>
  <si>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</si>
  <si>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</si>
  <si>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</si>
  <si>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</si>
  <si>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</si>
  <si>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</si>
  <si>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</si>
  <si>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</si>
  <si>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</si>
  <si>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</si>
  <si>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</si>
  <si>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</si>
  <si>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</si>
  <si>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</si>
  <si>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</si>
  <si>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</si>
  <si>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</si>
  <si>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</si>
  <si>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</si>
  <si>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</si>
  <si>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</si>
  <si>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</si>
  <si>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</si>
  <si>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</si>
  <si>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</si>
  <si>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</si>
  <si>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</si>
  <si>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</si>
  <si>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</si>
  <si>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</si>
  <si>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</si>
  <si>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</si>
  <si>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</si>
  <si>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</si>
  <si>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</si>
  <si>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</si>
  <si>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</si>
  <si>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</si>
  <si>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</si>
  <si>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</si>
  <si>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</si>
  <si>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</si>
  <si>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</si>
  <si>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</si>
  <si>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</si>
  <si>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</si>
  <si>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</si>
  <si>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</si>
  <si>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</si>
  <si>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</si>
  <si>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</si>
  <si>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</si>
  <si>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</si>
  <si>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</si>
  <si>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</si>
  <si>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</si>
  <si>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</si>
  <si>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</si>
  <si>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</si>
  <si>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</si>
  <si>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</si>
  <si>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</si>
  <si>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</si>
  <si>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</si>
  <si>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</si>
  <si>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</si>
  <si>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</si>
  <si>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</si>
  <si>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</si>
  <si>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</si>
  <si>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</si>
  <si>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</si>
  <si>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</si>
  <si>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</si>
  <si>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</si>
  <si>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</si>
  <si>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</si>
  <si>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</si>
  <si>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</si>
  <si>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</si>
  <si>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</si>
  <si>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</si>
  <si>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</si>
  <si>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</si>
  <si>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</si>
  <si>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</si>
  <si>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</si>
  <si>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</si>
  <si>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</si>
  <si>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</si>
  <si>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</si>
  <si>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</si>
  <si>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</si>
  <si>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</si>
  <si>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</si>
  <si>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</si>
  <si>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</si>
  <si>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</si>
  <si>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</si>
  <si>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</si>
  <si>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</si>
  <si>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</si>
  <si>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</si>
  <si>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</si>
  <si>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</si>
  <si>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</si>
  <si>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</si>
  <si>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</si>
  <si>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</si>
  <si>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</si>
  <si>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</si>
  <si>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</si>
  <si>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</si>
  <si>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</si>
  <si>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</si>
  <si>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</si>
  <si>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</si>
  <si>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</si>
  <si>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</si>
  <si>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</si>
  <si>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</si>
  <si>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</si>
  <si>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</si>
  <si>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</si>
  <si>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</si>
  <si>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</si>
  <si>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</si>
  <si>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</si>
  <si>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</si>
  <si>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</si>
  <si>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</si>
  <si>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</si>
  <si>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</si>
  <si>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</si>
  <si>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</si>
  <si>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</si>
  <si>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</si>
  <si>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</si>
  <si>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</si>
  <si>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</si>
  <si>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</si>
  <si>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</si>
  <si>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</si>
  <si>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</si>
  <si>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</si>
  <si>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</si>
  <si>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</si>
  <si>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</si>
  <si>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</si>
  <si>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</si>
  <si>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</si>
  <si>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</si>
  <si>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</si>
  <si>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</si>
  <si>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</si>
  <si>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</si>
  <si>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</si>
  <si>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</si>
  <si>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</si>
  <si>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</si>
  <si>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</si>
  <si>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</si>
  <si>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</si>
  <si>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</si>
  <si>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</si>
  <si>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</si>
  <si>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</si>
  <si>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</si>
  <si>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</si>
  <si>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</si>
  <si>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</si>
  <si>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</si>
  <si>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</si>
  <si>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</si>
  <si>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</si>
  <si>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</si>
  <si>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</si>
  <si>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</si>
  <si>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</si>
  <si>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</si>
  <si>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</si>
  <si>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</si>
  <si>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</si>
  <si>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</si>
  <si>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</si>
  <si>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</si>
  <si>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</si>
  <si>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</si>
  <si>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</si>
  <si>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</si>
  <si>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</si>
  <si>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</si>
  <si>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</si>
  <si>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</si>
  <si>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</si>
  <si>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</si>
  <si>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</si>
  <si>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</si>
  <si>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</si>
  <si>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</si>
  <si>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</si>
  <si>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</si>
  <si>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</si>
  <si>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</si>
  <si>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</si>
  <si>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</si>
  <si>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</si>
  <si>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</si>
  <si>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</si>
  <si>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</si>
  <si>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</si>
  <si>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</si>
  <si>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</si>
  <si>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</si>
  <si>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</si>
  <si>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</si>
  <si>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</si>
  <si>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</si>
  <si>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</si>
  <si>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</si>
  <si>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</si>
  <si>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</si>
  <si>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</si>
  <si>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</si>
  <si>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</si>
  <si>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</si>
  <si>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</si>
  <si>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</si>
  <si>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</si>
  <si>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</si>
  <si>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</si>
  <si>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</si>
  <si>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</si>
  <si>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</si>
  <si>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</si>
  <si>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</si>
  <si>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</si>
  <si>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</si>
  <si>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</si>
  <si>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</si>
  <si>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</si>
  <si>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</si>
  <si>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</si>
  <si>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</si>
  <si>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</si>
  <si>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</si>
  <si>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</si>
  <si>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</si>
  <si>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</si>
  <si>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</si>
  <si>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</si>
  <si>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</si>
  <si>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</si>
  <si>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</si>
  <si>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</si>
  <si>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</si>
  <si>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</si>
  <si>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</si>
  <si>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</si>
  <si>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</si>
  <si>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</si>
  <si>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</si>
  <si>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</si>
  <si>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</si>
  <si>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</si>
  <si>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</si>
  <si>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</si>
  <si>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</si>
  <si>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</si>
  <si>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</si>
  <si>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</si>
  <si>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</si>
  <si>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</si>
  <si>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</si>
  <si>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</si>
  <si>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</si>
  <si>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</si>
  <si>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</si>
  <si>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</si>
  <si>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</si>
  <si>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</si>
  <si>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</si>
  <si>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</si>
  <si>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</si>
  <si>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</si>
  <si>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</si>
  <si>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</si>
  <si>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</si>
  <si>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</si>
  <si>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</si>
  <si>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</si>
  <si>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</si>
  <si>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</si>
  <si>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</si>
  <si>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</si>
  <si>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</si>
  <si>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</si>
  <si>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</si>
  <si>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</si>
  <si>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</si>
  <si>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</si>
  <si>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</si>
  <si>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</si>
  <si>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</si>
  <si>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</si>
  <si>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</si>
  <si>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</si>
  <si>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</si>
  <si>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</si>
  <si>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</si>
  <si>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</si>
  <si>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</si>
  <si>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</si>
  <si>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</si>
  <si>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</si>
  <si>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</si>
  <si>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</si>
  <si>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</si>
  <si>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</si>
  <si>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</si>
  <si>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</si>
  <si>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</si>
  <si>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</si>
  <si>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</si>
  <si>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</si>
  <si>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</si>
  <si>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</si>
  <si>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</si>
  <si>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</si>
  <si>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</si>
  <si>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</si>
  <si>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</si>
  <si>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</si>
  <si>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</si>
  <si>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</si>
  <si>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</si>
  <si>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</si>
  <si>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</si>
  <si>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</si>
  <si>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</si>
  <si>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</si>
  <si>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</si>
  <si>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</si>
  <si>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</si>
  <si>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</si>
  <si>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</si>
  <si>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</si>
  <si>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</si>
  <si>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</si>
  <si>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</si>
  <si>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</si>
  <si>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</si>
  <si>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</si>
  <si>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</si>
  <si>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</si>
  <si>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</si>
  <si>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</si>
  <si>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</si>
  <si>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</si>
  <si>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</si>
  <si>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</si>
  <si>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</si>
  <si>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</si>
  <si>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</si>
  <si>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</si>
  <si>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</si>
  <si>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</si>
  <si>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</si>
  <si>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</si>
  <si>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</si>
  <si>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</si>
  <si>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</si>
  <si>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</si>
  <si>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</si>
  <si>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</si>
  <si>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</si>
  <si>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</si>
  <si>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</si>
  <si>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</si>
  <si>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</si>
  <si>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</si>
  <si>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</si>
  <si>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</si>
  <si>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</si>
  <si>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</si>
  <si>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</si>
  <si>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</si>
  <si>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</si>
  <si>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</si>
  <si>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</si>
  <si>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</si>
  <si>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</si>
  <si>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</si>
  <si>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</si>
  <si>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</si>
  <si>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</si>
  <si>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</si>
  <si>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</si>
  <si>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</si>
  <si>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</si>
  <si>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</si>
  <si>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</si>
  <si>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</si>
  <si>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</si>
  <si>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</si>
  <si>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</si>
  <si>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</si>
  <si>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</si>
  <si>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</si>
  <si>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</si>
  <si>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</si>
  <si>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</si>
  <si>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</si>
  <si>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</si>
  <si>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</si>
  <si>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</si>
  <si>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</si>
  <si>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</si>
  <si>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</si>
  <si>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</si>
  <si>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</si>
  <si>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</si>
  <si>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</si>
  <si>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</si>
  <si>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</si>
  <si>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</si>
  <si>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</si>
  <si>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</si>
  <si>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</si>
  <si>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</si>
  <si>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</si>
  <si>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</si>
  <si>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</si>
  <si>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</si>
  <si>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</si>
  <si>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</si>
  <si>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</si>
  <si>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</si>
  <si>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</si>
  <si>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</si>
  <si>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</si>
  <si>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</si>
  <si>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</si>
  <si>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</si>
  <si>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</si>
  <si>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</si>
  <si>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</si>
  <si>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</si>
  <si>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</si>
  <si>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</si>
  <si>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</si>
  <si>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</si>
  <si>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</si>
  <si>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</si>
  <si>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</si>
  <si>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</si>
  <si>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</si>
  <si>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</si>
  <si>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</si>
  <si>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</si>
  <si>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</si>
  <si>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</si>
  <si>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</si>
  <si>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</si>
  <si>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</si>
  <si>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</si>
  <si>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</si>
  <si>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</si>
  <si>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</si>
  <si>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</si>
  <si>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</si>
  <si>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</si>
  <si>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</si>
  <si>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</si>
  <si>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</si>
  <si>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</si>
  <si>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</si>
  <si>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</si>
  <si>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</si>
  <si>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</si>
  <si>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</si>
  <si>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</si>
  <si>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</si>
  <si>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</si>
  <si>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</si>
  <si>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</si>
  <si>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</si>
  <si>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</si>
  <si>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</si>
  <si>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</si>
  <si>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</si>
  <si>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</si>
  <si>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</si>
  <si>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</si>
  <si>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</si>
  <si>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</si>
  <si>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</si>
  <si>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</si>
  <si>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</si>
  <si>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</si>
  <si>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</si>
  <si>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</si>
  <si>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</si>
  <si>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</si>
  <si>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</si>
  <si>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</si>
  <si>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</si>
  <si>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</si>
  <si>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</si>
  <si>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</si>
  <si>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</si>
  <si>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</si>
  <si>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</si>
  <si>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</si>
  <si>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</si>
  <si>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</si>
  <si>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</si>
  <si>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</si>
  <si>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</si>
  <si>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</si>
  <si>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</si>
  <si>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</si>
  <si>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</si>
  <si>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</si>
  <si>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</si>
  <si>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</si>
  <si>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</si>
  <si>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</si>
  <si>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</si>
  <si>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</si>
  <si>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</si>
  <si>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</si>
  <si>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</si>
  <si>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</si>
  <si>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</si>
  <si>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</si>
  <si>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</si>
  <si>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</si>
  <si>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</si>
  <si>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</si>
  <si>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</si>
  <si>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</si>
  <si>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</si>
  <si>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</si>
  <si>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</si>
  <si>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</si>
  <si>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</si>
  <si>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</si>
  <si>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</si>
  <si>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</si>
  <si>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</si>
  <si>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</si>
  <si>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</si>
  <si>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</si>
  <si>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</si>
  <si>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</si>
  <si>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</si>
  <si>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</si>
  <si>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</si>
  <si>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</si>
  <si>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</si>
  <si>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</si>
  <si>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</si>
  <si>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</si>
  <si>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</si>
  <si>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</si>
  <si>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</si>
  <si>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</si>
  <si>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</si>
  <si>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</si>
  <si>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</si>
  <si>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</si>
  <si>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</si>
  <si>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</si>
  <si>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</si>
  <si>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</si>
  <si>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</si>
  <si>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</si>
  <si>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</si>
  <si>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</si>
  <si>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</si>
  <si>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</si>
  <si>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</si>
  <si>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</si>
  <si>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</si>
  <si>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</si>
  <si>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</si>
  <si>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</si>
  <si>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</si>
  <si>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</si>
  <si>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</si>
  <si>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</si>
  <si>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</si>
  <si>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</si>
  <si>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</si>
  <si>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</si>
  <si>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</si>
  <si>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</si>
  <si>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</si>
  <si>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</si>
  <si>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</si>
  <si>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</si>
  <si>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</si>
  <si>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</si>
  <si>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</si>
  <si>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</si>
  <si>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</si>
  <si>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</si>
  <si>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</si>
  <si>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</si>
  <si>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</si>
  <si>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</si>
  <si>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</si>
  <si>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</si>
  <si>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</si>
  <si>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</si>
  <si>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</si>
  <si>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</si>
  <si>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</si>
  <si>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</si>
  <si>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</si>
  <si>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</si>
  <si>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</si>
  <si>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</si>
  <si>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</si>
  <si>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</si>
  <si>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</si>
  <si>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</si>
  <si>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</si>
  <si>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</si>
  <si>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</si>
  <si>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</si>
  <si>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</si>
  <si>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</si>
  <si>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</si>
  <si>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</si>
  <si>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</si>
  <si>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</si>
  <si>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</si>
  <si>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</si>
  <si>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</si>
  <si>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</si>
  <si>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</si>
  <si>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</si>
  <si>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</si>
  <si>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</si>
  <si>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</si>
  <si>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</si>
  <si>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</si>
  <si>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</si>
  <si>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</si>
  <si>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</si>
  <si>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</si>
  <si>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</si>
  <si>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</si>
  <si>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</si>
  <si>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</si>
  <si>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</si>
  <si>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</si>
  <si>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</si>
  <si>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</si>
  <si>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</si>
  <si>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</si>
  <si>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</si>
  <si>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</si>
  <si>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</si>
  <si>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</si>
  <si>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</si>
  <si>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</si>
  <si>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</si>
  <si>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</si>
  <si>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</si>
  <si>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</si>
  <si>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</si>
  <si>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</si>
  <si>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</si>
  <si>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</si>
  <si>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</si>
  <si>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</si>
  <si>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</si>
  <si>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</si>
  <si>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</si>
  <si>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</si>
  <si>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</si>
  <si>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</si>
  <si>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</si>
  <si>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</si>
  <si>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</si>
  <si>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</si>
  <si>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</si>
  <si>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</si>
  <si>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</si>
  <si>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</si>
  <si>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</si>
  <si>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</si>
  <si>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</si>
  <si>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</si>
  <si>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</si>
  <si>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</si>
  <si>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</si>
  <si>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</si>
  <si>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</si>
  <si>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</si>
  <si>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</si>
  <si>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</si>
  <si>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</si>
  <si>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</si>
  <si>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</si>
  <si>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</si>
  <si>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</si>
  <si>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</si>
  <si>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</si>
  <si>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</si>
  <si>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</si>
  <si>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</si>
  <si>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</si>
  <si>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</si>
  <si>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</si>
  <si>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</si>
  <si>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</si>
  <si>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</si>
  <si>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</si>
  <si>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</si>
  <si>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</si>
  <si>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</si>
  <si>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</si>
  <si>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</si>
  <si>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</si>
  <si>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</si>
  <si>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</si>
  <si>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</si>
  <si>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</si>
  <si>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</si>
  <si>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</si>
  <si>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</si>
  <si>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</si>
  <si>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</si>
  <si>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</si>
  <si>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</si>
  <si>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</si>
  <si>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</si>
  <si>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</si>
  <si>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</si>
  <si>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</si>
  <si>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</si>
  <si>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</si>
  <si>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</si>
  <si>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</si>
  <si>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</si>
  <si>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</si>
  <si>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</si>
  <si>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</si>
  <si>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</si>
  <si>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</si>
  <si>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</si>
  <si>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</si>
  <si>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</si>
  <si>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</si>
  <si>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</si>
  <si>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</si>
  <si>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</si>
  <si>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</si>
  <si>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</si>
  <si>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</si>
  <si>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</si>
  <si>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</si>
  <si>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</si>
  <si>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</si>
  <si>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</si>
  <si>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</si>
  <si>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</si>
  <si>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</si>
  <si>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</si>
  <si>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</si>
  <si>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</si>
  <si>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</si>
  <si>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</si>
  <si>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</si>
  <si>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</si>
  <si>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</si>
  <si>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</si>
  <si>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</si>
  <si>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</si>
  <si>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</si>
  <si>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</si>
  <si>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</si>
  <si>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</si>
  <si>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</si>
  <si>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</si>
  <si>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</si>
  <si>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</si>
  <si>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</si>
  <si>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</si>
  <si>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</si>
  <si>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</si>
  <si>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</si>
  <si>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</si>
  <si>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</si>
  <si>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</si>
  <si>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</si>
  <si>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</si>
  <si>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</si>
  <si>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</si>
  <si>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</si>
  <si>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</si>
  <si>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</si>
  <si>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</si>
  <si>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</si>
  <si>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</si>
  <si>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</si>
  <si>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</si>
  <si>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</si>
  <si>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</si>
  <si>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</si>
  <si>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</si>
  <si>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</si>
  <si>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</si>
  <si>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</si>
  <si>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</si>
  <si>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</si>
  <si>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</si>
  <si>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</si>
  <si>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</si>
  <si>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</si>
  <si>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</si>
  <si>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</si>
  <si>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</si>
  <si>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</si>
  <si>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</si>
  <si>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</si>
  <si>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</si>
  <si>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</si>
  <si>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</si>
  <si>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</si>
  <si>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</si>
  <si>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</si>
  <si>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</si>
  <si>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</si>
  <si>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</si>
  <si>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</si>
  <si>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</si>
  <si>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</si>
  <si>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</si>
  <si>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</si>
  <si>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</si>
  <si>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</si>
  <si>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</si>
  <si>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</si>
  <si>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</si>
  <si>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</si>
  <si>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</si>
  <si>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</si>
  <si>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</si>
  <si>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</si>
  <si>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</si>
  <si>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</si>
  <si>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</si>
  <si>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</si>
  <si>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</si>
  <si>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</si>
  <si>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</si>
  <si>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</si>
  <si>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</si>
  <si>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</si>
  <si>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</si>
  <si>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</si>
  <si>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</si>
  <si>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</si>
  <si>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</si>
  <si>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</si>
  <si>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</si>
  <si>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</si>
  <si>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</si>
  <si>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</si>
  <si>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</si>
  <si>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</si>
  <si>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</si>
  <si>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</si>
  <si>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</si>
  <si>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</si>
  <si>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</si>
  <si>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</si>
  <si>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</si>
  <si>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</si>
  <si>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</si>
  <si>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</si>
  <si>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</si>
  <si>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</si>
  <si>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</si>
  <si>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</si>
  <si>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</si>
  <si>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</si>
  <si>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</si>
  <si>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</si>
  <si>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</si>
  <si>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</si>
  <si>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</si>
  <si>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</si>
  <si>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</si>
  <si>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</si>
  <si>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</si>
  <si>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</si>
  <si>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</si>
  <si>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</si>
  <si>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</si>
  <si>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</si>
  <si>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</si>
  <si>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</si>
  <si>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</si>
  <si>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</si>
  <si>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</si>
  <si>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</si>
  <si>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</si>
  <si>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</si>
  <si>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</si>
  <si>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</si>
  <si>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</si>
  <si>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</si>
  <si>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</si>
  <si>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</si>
  <si>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</si>
  <si>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</si>
  <si>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</si>
  <si>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</si>
  <si>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</si>
  <si>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</si>
  <si>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</si>
  <si>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</si>
  <si>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</si>
  <si>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</si>
  <si>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</si>
  <si>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</si>
  <si>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</si>
  <si>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</si>
  <si>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</si>
  <si>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</si>
  <si>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</si>
  <si>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</si>
  <si>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</si>
  <si>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</si>
  <si>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</si>
  <si>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</si>
  <si>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</si>
  <si>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</si>
  <si>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</si>
  <si>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</si>
  <si>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</si>
  <si>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</si>
  <si>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</si>
  <si>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</si>
  <si>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</si>
  <si>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</si>
  <si>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</si>
  <si>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</si>
  <si>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</si>
  <si>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</si>
  <si>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</si>
  <si>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</si>
  <si>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</si>
  <si>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</si>
  <si>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</si>
  <si>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</si>
  <si>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</si>
  <si>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</si>
  <si>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</si>
  <si>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</si>
  <si>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</si>
  <si>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</si>
  <si>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</si>
  <si>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</si>
  <si>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</si>
  <si>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</si>
  <si>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</si>
  <si>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</si>
  <si>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</si>
  <si>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</si>
  <si>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</si>
  <si>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</si>
  <si>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</si>
  <si>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</si>
  <si>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</si>
  <si>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</si>
  <si>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</si>
  <si>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</si>
  <si>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</si>
  <si>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</si>
  <si>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</si>
  <si>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</si>
  <si>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</si>
  <si>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</si>
  <si>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</si>
  <si>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</si>
  <si>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</si>
  <si>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</si>
  <si>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</si>
  <si>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</si>
  <si>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</si>
  <si>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</si>
  <si>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</si>
  <si>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</si>
  <si>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</si>
  <si>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</si>
  <si>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</si>
  <si>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</si>
  <si>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</si>
  <si>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</si>
  <si>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</si>
  <si>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</si>
  <si>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</si>
  <si>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</si>
  <si>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</si>
  <si>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</si>
  <si>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</si>
  <si>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</si>
  <si>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</si>
  <si>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</si>
  <si>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</si>
  <si>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</si>
  <si>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</si>
  <si>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</si>
  <si>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</si>
  <si>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</si>
  <si>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</si>
  <si>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</si>
  <si>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</si>
  <si>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</si>
  <si>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</si>
  <si>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</si>
  <si>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</si>
  <si>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</si>
  <si>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</si>
  <si>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</si>
  <si>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</si>
  <si>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</si>
  <si>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</si>
  <si>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</si>
  <si>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</si>
  <si>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</si>
  <si>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</si>
  <si>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</si>
  <si>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</si>
  <si>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</si>
  <si>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</si>
  <si>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</si>
  <si>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</si>
  <si>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</si>
  <si>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</si>
  <si>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</si>
  <si>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</si>
  <si>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</si>
  <si>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</si>
  <si>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</si>
  <si>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</si>
  <si>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</si>
  <si>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</si>
  <si>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</si>
  <si>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</si>
  <si>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</si>
  <si>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</si>
  <si>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</si>
  <si>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</si>
  <si>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</si>
  <si>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</si>
  <si>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</si>
  <si>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</si>
  <si>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</si>
  <si>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</si>
  <si>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</si>
  <si>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</si>
  <si>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</si>
  <si>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</si>
  <si>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</si>
  <si>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</si>
  <si>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</si>
  <si>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</si>
  <si>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</si>
  <si>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</si>
  <si>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</si>
  <si>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</si>
  <si>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</si>
  <si>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</si>
  <si>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</si>
  <si>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</si>
  <si>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</si>
  <si>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</si>
  <si>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</si>
  <si>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</si>
  <si>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</si>
  <si>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</si>
  <si>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</si>
  <si>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</si>
  <si>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</si>
  <si>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</si>
  <si>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</si>
  <si>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</si>
  <si>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</si>
  <si>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</si>
  <si>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</si>
  <si>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</si>
  <si>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</si>
  <si>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</si>
  <si>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</si>
  <si>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</si>
  <si>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</si>
  <si>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</si>
  <si>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</si>
  <si>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</si>
  <si>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</si>
  <si>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</si>
  <si>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</si>
  <si>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</si>
  <si>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</si>
  <si>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</si>
  <si>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</si>
  <si>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</si>
  <si>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</si>
  <si>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</si>
  <si>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</si>
  <si>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</si>
  <si>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</si>
  <si>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</si>
  <si>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</si>
  <si>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</si>
  <si>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</si>
  <si>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</si>
  <si>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</si>
  <si>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</si>
  <si>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</si>
  <si>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</si>
  <si>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</si>
  <si>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</si>
  <si>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</si>
  <si>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</si>
  <si>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</si>
  <si>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</si>
  <si>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</si>
  <si>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</si>
  <si>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</si>
  <si>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</si>
  <si>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</si>
  <si>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</si>
  <si>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</si>
  <si>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</si>
  <si>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</si>
  <si>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</si>
  <si>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</si>
  <si>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</si>
  <si>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</si>
  <si>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</si>
  <si>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</si>
  <si>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</si>
  <si>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</si>
  <si>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</si>
  <si>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</si>
  <si>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</si>
  <si>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</si>
  <si>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</si>
  <si>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</si>
  <si>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</si>
  <si>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</si>
  <si>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</si>
  <si>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</si>
  <si>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</si>
  <si>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</si>
  <si>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</si>
  <si>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</si>
  <si>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</si>
  <si>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</si>
  <si>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</si>
  <si>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</si>
  <si>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</si>
  <si>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</si>
  <si>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</si>
  <si>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</si>
  <si>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</si>
  <si>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</si>
  <si>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</si>
  <si>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</si>
  <si>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</si>
  <si>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</si>
  <si>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</si>
  <si>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</si>
  <si>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</si>
  <si>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</si>
  <si>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</si>
  <si>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</si>
  <si>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</si>
  <si>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</si>
  <si>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</si>
  <si>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</si>
  <si>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</si>
  <si>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</si>
  <si>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</si>
  <si>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</si>
  <si>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</si>
  <si>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</si>
  <si>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</si>
  <si>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</si>
  <si>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</si>
  <si>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</si>
  <si>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</si>
  <si>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</si>
  <si>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</si>
  <si>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</si>
  <si>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</si>
  <si>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</si>
  <si>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</si>
  <si>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</si>
  <si>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</si>
  <si>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</si>
  <si>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</si>
  <si>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</si>
  <si>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</si>
  <si>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</si>
  <si>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</si>
  <si>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</si>
  <si>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</si>
  <si>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</si>
  <si>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</si>
  <si>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</si>
  <si>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</si>
  <si>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</si>
  <si>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</si>
  <si>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</si>
  <si>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</si>
  <si>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</si>
  <si>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</si>
  <si>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</si>
  <si>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</si>
  <si>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</si>
  <si>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</si>
  <si>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</si>
  <si>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</si>
  <si>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</si>
  <si>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</si>
  <si>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</si>
  <si>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</si>
  <si>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</si>
  <si>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</si>
  <si>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</si>
  <si>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</si>
  <si>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</si>
  <si>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</si>
  <si>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</si>
  <si>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</si>
  <si>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</si>
  <si>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</si>
  <si>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</si>
  <si>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</si>
  <si>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</si>
  <si>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</si>
  <si>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</si>
  <si>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</si>
  <si>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</si>
  <si>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</si>
  <si>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</si>
  <si>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</si>
  <si>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</si>
  <si>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</si>
  <si>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</si>
  <si>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</si>
  <si>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</si>
  <si>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</si>
  <si>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</si>
  <si>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</si>
  <si>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</si>
  <si>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</si>
  <si>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</si>
  <si>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</si>
  <si>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</si>
  <si>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</si>
  <si>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</si>
  <si>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</si>
  <si>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</si>
  <si>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</si>
  <si>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</si>
  <si>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</si>
  <si>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</si>
  <si>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</si>
  <si>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</si>
  <si>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</si>
  <si>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</si>
  <si>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</si>
  <si>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</si>
  <si>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</si>
  <si>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</si>
  <si>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</si>
  <si>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</si>
  <si>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</si>
  <si>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</si>
  <si>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</si>
  <si>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</si>
  <si>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</si>
  <si>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</si>
  <si>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</si>
  <si>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</si>
  <si>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</si>
  <si>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</si>
  <si>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</si>
  <si>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</si>
  <si>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</si>
  <si>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</si>
  <si>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</si>
  <si>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</si>
  <si>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</si>
  <si>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</si>
  <si>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</si>
  <si>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</si>
  <si>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</si>
  <si>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</si>
  <si>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</si>
  <si>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</si>
  <si>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</si>
  <si>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</si>
  <si>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</si>
  <si>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</si>
  <si>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</si>
  <si>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</si>
  <si>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</si>
  <si>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</si>
  <si>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</si>
  <si>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</si>
  <si>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</si>
  <si>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</si>
  <si>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</si>
  <si>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</si>
  <si>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</si>
  <si>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</si>
  <si>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</si>
  <si>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</si>
  <si>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</si>
  <si>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</si>
  <si>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</si>
  <si>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</si>
  <si>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</si>
  <si>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</si>
  <si>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</si>
  <si>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</si>
  <si>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</si>
  <si>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</si>
  <si>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</si>
  <si>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</si>
  <si>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</si>
  <si>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</si>
  <si>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</si>
  <si>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</si>
  <si>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</si>
  <si>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</si>
  <si>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</si>
  <si>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</si>
  <si>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</si>
  <si>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</si>
  <si>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</si>
  <si>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</si>
  <si>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</si>
  <si>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</si>
  <si>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</si>
  <si>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</si>
  <si>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</si>
  <si>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</si>
  <si>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</si>
  <si>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</si>
  <si>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</si>
  <si>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</si>
  <si>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</si>
  <si>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</si>
  <si>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</si>
  <si>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</si>
  <si>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</si>
  <si>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</si>
  <si>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</si>
  <si>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</si>
  <si>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</si>
  <si>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</si>
  <si>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</si>
  <si>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</si>
  <si>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</si>
  <si>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</si>
  <si>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</si>
  <si>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</si>
  <si>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</si>
  <si>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</si>
  <si>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</si>
  <si>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</si>
  <si>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</si>
  <si>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</si>
  <si>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</si>
  <si>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</si>
  <si>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</si>
  <si>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</si>
  <si>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</si>
  <si>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</si>
  <si>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</si>
  <si>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</si>
  <si>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</si>
  <si>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</si>
  <si>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</si>
  <si>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</si>
  <si>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</si>
  <si>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</si>
  <si>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</si>
  <si>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</si>
  <si>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</si>
  <si>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</si>
  <si>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</si>
  <si>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</si>
  <si>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</si>
  <si>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</si>
  <si>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</si>
  <si>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</si>
  <si>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</si>
  <si>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</si>
  <si>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</si>
  <si>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</si>
  <si>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</si>
  <si>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</si>
  <si>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</si>
  <si>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</si>
  <si>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</si>
  <si>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</si>
  <si>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</si>
  <si>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</si>
  <si>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</si>
  <si>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</si>
  <si>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</si>
  <si>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</si>
  <si>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</si>
  <si>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</si>
  <si>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</si>
  <si>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</si>
  <si>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</si>
  <si>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</si>
  <si>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</si>
  <si>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</si>
  <si>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</si>
  <si>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</si>
  <si>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</si>
  <si>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</si>
  <si>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</si>
  <si>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</si>
  <si>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</si>
  <si>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</si>
  <si>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</si>
  <si>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</si>
  <si>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</si>
  <si>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</si>
  <si>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</si>
  <si>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</si>
  <si>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</si>
  <si>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</si>
  <si>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</si>
  <si>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</si>
  <si>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</si>
  <si>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</si>
  <si>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</si>
  <si>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</si>
  <si>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</si>
  <si>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</si>
  <si>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</si>
  <si>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</si>
  <si>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</si>
  <si>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</si>
  <si>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</si>
  <si>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</si>
  <si>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</si>
  <si>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</si>
  <si>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</si>
  <si>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</si>
  <si>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</si>
  <si>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</si>
  <si>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</si>
  <si>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</si>
  <si>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</si>
  <si>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</si>
  <si>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</si>
  <si>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</si>
  <si>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</si>
  <si>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</si>
  <si>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</si>
  <si>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</si>
  <si>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</si>
  <si>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</si>
  <si>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</si>
  <si>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</si>
  <si>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</si>
  <si>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</si>
  <si>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</si>
  <si>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</si>
  <si>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</si>
  <si>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</si>
  <si>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</si>
  <si>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</si>
  <si>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</si>
  <si>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</si>
  <si>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</si>
  <si>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</si>
  <si>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</si>
  <si>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</si>
  <si>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</si>
  <si>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</si>
  <si>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</si>
  <si>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</si>
  <si>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</si>
  <si>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</si>
  <si>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</si>
  <si>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</si>
  <si>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</si>
  <si>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</si>
  <si>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</si>
  <si>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</si>
  <si>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</si>
  <si>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</si>
  <si>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</si>
  <si>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</si>
  <si>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</si>
  <si>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</si>
  <si>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</si>
  <si>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</si>
  <si>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</si>
  <si>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</si>
  <si>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</si>
  <si>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</si>
  <si>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</si>
  <si>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</si>
  <si>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</si>
  <si>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</si>
  <si>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</si>
  <si>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</si>
  <si>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</si>
  <si>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</si>
  <si>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</si>
  <si>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</si>
  <si>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</si>
  <si>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</si>
  <si>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</si>
  <si>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</si>
  <si>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</si>
  <si>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</si>
  <si>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</si>
  <si>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</si>
  <si>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</si>
  <si>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</si>
  <si>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</si>
  <si>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</si>
  <si>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</si>
  <si>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</si>
  <si>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</si>
  <si>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</si>
  <si>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</si>
  <si>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</si>
  <si>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</si>
  <si>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</si>
  <si>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</si>
  <si>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</si>
  <si>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</si>
  <si>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</si>
  <si>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</si>
  <si>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</si>
  <si>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</si>
  <si>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</si>
  <si>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</si>
  <si>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</si>
  <si>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</si>
  <si>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</si>
  <si>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</si>
  <si>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</si>
  <si>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</si>
  <si>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</si>
  <si>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</si>
  <si>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</si>
  <si>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</si>
  <si>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</si>
  <si>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</si>
  <si>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</si>
  <si>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</si>
  <si>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</si>
  <si>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</si>
  <si>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</si>
  <si>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</si>
  <si>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</si>
  <si>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</si>
  <si>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</si>
  <si>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</si>
  <si>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</si>
  <si>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</si>
  <si>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</si>
  <si>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</si>
  <si>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</si>
  <si>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</si>
  <si>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</si>
  <si>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</si>
  <si>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</si>
  <si>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</si>
  <si>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</si>
  <si>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</si>
  <si>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</si>
  <si>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</si>
  <si>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</si>
  <si>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</si>
  <si>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</si>
  <si>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</si>
  <si>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</si>
  <si>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</si>
  <si>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</si>
  <si>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</si>
  <si>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</si>
  <si>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</si>
  <si>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</si>
  <si>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</si>
  <si>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</si>
  <si>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</si>
  <si>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</si>
  <si>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</si>
  <si>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</si>
  <si>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</si>
  <si>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</si>
  <si>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</si>
  <si>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</si>
  <si>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</si>
  <si>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</si>
  <si>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</si>
  <si>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</si>
  <si>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</si>
  <si>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</si>
  <si>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</si>
  <si>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</si>
  <si>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</si>
  <si>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</si>
  <si>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</si>
  <si>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</si>
  <si>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</si>
  <si>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</si>
  <si>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</si>
  <si>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</si>
  <si>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</si>
  <si>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</si>
  <si>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</si>
  <si>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</si>
  <si>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</si>
  <si>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</si>
  <si>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</si>
  <si>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</si>
  <si>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</si>
  <si>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</si>
  <si>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</si>
  <si>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</si>
  <si>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</si>
  <si>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</si>
  <si>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</si>
  <si>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</si>
  <si>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</si>
  <si>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</si>
  <si>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</si>
  <si>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</si>
  <si>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</si>
  <si>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</si>
  <si>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</si>
  <si>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</si>
  <si>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</si>
  <si>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</si>
  <si>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</si>
  <si>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</si>
  <si>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</si>
  <si>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</si>
  <si>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</si>
  <si>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</si>
  <si>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</si>
  <si>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</si>
  <si>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</si>
  <si>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</si>
  <si>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</si>
  <si>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</si>
  <si>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</si>
  <si>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</si>
  <si>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</si>
  <si>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</si>
  <si>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</si>
  <si>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</si>
  <si>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</si>
  <si>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</si>
  <si>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</si>
  <si>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</si>
  <si>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</si>
  <si>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</si>
  <si>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</si>
  <si>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</si>
  <si>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</si>
  <si>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</si>
  <si>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</si>
  <si>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</si>
  <si>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</si>
  <si>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</si>
  <si>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</si>
  <si>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</si>
  <si>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</si>
  <si>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</si>
  <si>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</si>
  <si>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</si>
  <si>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</si>
  <si>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</si>
  <si>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</si>
  <si>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</si>
  <si>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</si>
  <si>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</si>
  <si>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</si>
  <si>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</si>
  <si>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</si>
  <si>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</si>
  <si>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</si>
  <si>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</si>
  <si>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</si>
  <si>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</si>
  <si>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</si>
  <si>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</si>
  <si>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</si>
  <si>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</si>
  <si>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</si>
  <si>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</si>
  <si>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</si>
  <si>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</si>
  <si>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</si>
  <si>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</si>
  <si>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</si>
  <si>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</si>
  <si>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</si>
  <si>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</si>
  <si>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</si>
  <si>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</si>
  <si>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</si>
  <si>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</si>
  <si>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</si>
  <si>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</si>
  <si>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</si>
  <si>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</si>
  <si>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</si>
  <si>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</si>
  <si>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</si>
  <si>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</si>
  <si>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</si>
  <si>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</si>
  <si>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</si>
  <si>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</si>
  <si>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</si>
  <si>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</si>
  <si>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</si>
  <si>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</si>
  <si>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</si>
  <si>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</si>
  <si>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</si>
  <si>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</si>
  <si>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</si>
  <si>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</si>
  <si>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</si>
  <si>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</si>
  <si>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</si>
  <si>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</si>
  <si>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</si>
  <si>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</si>
  <si>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</si>
  <si>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</si>
  <si>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</si>
  <si>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</si>
  <si>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</si>
  <si>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</si>
  <si>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</si>
  <si>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</si>
  <si>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</si>
  <si>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</si>
  <si>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</si>
  <si>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</si>
  <si>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</si>
  <si>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</si>
  <si>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</si>
  <si>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</si>
  <si>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</si>
  <si>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</si>
  <si>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</si>
  <si>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</si>
  <si>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</si>
  <si>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</si>
  <si>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</si>
  <si>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</si>
  <si>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</si>
  <si>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</si>
  <si>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</si>
  <si>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</si>
  <si>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</si>
  <si>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</si>
  <si>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</si>
  <si>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</si>
  <si>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</si>
  <si>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</si>
  <si>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</si>
  <si>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</si>
  <si>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</si>
  <si>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</si>
  <si>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</si>
  <si>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</si>
  <si>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</si>
  <si>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</si>
  <si>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</si>
  <si>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</si>
  <si>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</si>
  <si>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</si>
  <si>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</si>
  <si>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</si>
  <si>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</si>
  <si>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</si>
  <si>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</si>
  <si>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</si>
  <si>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</si>
  <si>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</si>
  <si>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</si>
  <si>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</si>
  <si>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</si>
  <si>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</si>
  <si>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</si>
  <si>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</si>
  <si>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</si>
  <si>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</si>
  <si>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</si>
  <si>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</si>
  <si>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</si>
  <si>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</si>
  <si>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</si>
  <si>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</si>
  <si>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</si>
  <si>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</si>
  <si>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</si>
  <si>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</si>
  <si>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</si>
  <si>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</si>
  <si>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</si>
  <si>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</si>
  <si>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</si>
  <si>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</si>
  <si>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</si>
  <si>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</si>
  <si>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</si>
  <si>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</si>
  <si>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</si>
  <si>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</si>
  <si>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</si>
  <si>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</si>
  <si>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</si>
  <si>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</si>
  <si>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</si>
  <si>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</si>
  <si>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</si>
  <si>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</si>
  <si>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</si>
  <si>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</si>
  <si>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</si>
  <si>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</si>
  <si>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</si>
  <si>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</si>
  <si>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</si>
  <si>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</si>
  <si>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</si>
  <si>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</si>
  <si>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</si>
  <si>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</si>
  <si>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</si>
  <si>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</si>
  <si>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</si>
  <si>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</si>
  <si>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</si>
  <si>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</si>
  <si>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</si>
  <si>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</si>
  <si>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</si>
  <si>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</si>
  <si>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</si>
  <si>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</si>
  <si>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</si>
  <si>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</si>
  <si>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</si>
  <si>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</si>
  <si>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</si>
  <si>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</si>
  <si>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</si>
  <si>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</si>
  <si>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</si>
  <si>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</si>
  <si>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</si>
  <si>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</si>
  <si>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</si>
  <si>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</si>
  <si>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</si>
  <si>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</si>
  <si>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</si>
  <si>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</si>
  <si>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</si>
  <si>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</si>
  <si>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</si>
  <si>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</si>
  <si>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</si>
  <si>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</si>
  <si>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</si>
  <si>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</si>
  <si>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</si>
  <si>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</si>
  <si>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</si>
  <si>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</si>
  <si>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</si>
  <si>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</si>
  <si>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</si>
  <si>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</si>
  <si>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</si>
  <si>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</si>
  <si>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</si>
  <si>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</si>
  <si>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</si>
  <si>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</si>
  <si>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</si>
  <si>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</si>
  <si>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</si>
  <si>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</si>
  <si>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</si>
  <si>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</si>
  <si>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</si>
  <si>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</si>
  <si>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</si>
  <si>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</si>
  <si>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</si>
  <si>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</si>
  <si>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</si>
  <si>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</si>
  <si>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</si>
  <si>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</si>
  <si>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</si>
  <si>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</si>
  <si>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</si>
  <si>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</si>
  <si>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</si>
  <si>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</si>
  <si>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</si>
  <si>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</si>
  <si>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</si>
  <si>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</si>
  <si>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</si>
  <si>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</si>
  <si>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</si>
  <si>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</si>
  <si>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</si>
  <si>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</si>
  <si>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</si>
  <si>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</si>
  <si>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</si>
  <si>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</si>
  <si>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</si>
  <si>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</si>
  <si>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</si>
  <si>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</si>
  <si>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</si>
  <si>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</si>
  <si>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</si>
  <si>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</si>
  <si>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</si>
  <si>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</si>
  <si>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</si>
  <si>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</si>
  <si>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</si>
  <si>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</si>
  <si>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</si>
  <si>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</si>
  <si>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</si>
  <si>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</si>
  <si>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</si>
  <si>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</si>
  <si>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</si>
  <si>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</si>
  <si>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</si>
  <si>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</si>
  <si>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</si>
  <si>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</si>
  <si>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</si>
  <si>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</si>
  <si>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</si>
  <si>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</si>
  <si>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</si>
  <si>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</si>
  <si>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</si>
  <si>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</si>
  <si>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</si>
  <si>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</si>
  <si>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</si>
  <si>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</si>
  <si>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</si>
  <si>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</si>
  <si>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</si>
  <si>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</si>
  <si>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</si>
  <si>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</si>
  <si>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</si>
  <si>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</si>
  <si>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</si>
  <si>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</si>
  <si>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</si>
  <si>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</si>
  <si>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</si>
  <si>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</si>
  <si>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</si>
  <si>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</si>
  <si>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</si>
  <si>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</si>
  <si>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</si>
  <si>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</si>
  <si>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</si>
  <si>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</si>
  <si>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</si>
  <si>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</si>
  <si>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</si>
  <si>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</si>
  <si>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</si>
  <si>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</si>
  <si>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</si>
  <si>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</si>
  <si>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</si>
  <si>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</si>
  <si>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</si>
  <si>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</si>
  <si>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</si>
  <si>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</si>
  <si>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</si>
  <si>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</si>
  <si>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</si>
  <si>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</si>
  <si>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</si>
  <si>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</si>
  <si>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</si>
  <si>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</si>
  <si>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</si>
  <si>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</si>
  <si>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</si>
  <si>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</si>
  <si>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</si>
  <si>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</si>
  <si>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</si>
  <si>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</si>
  <si>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</si>
  <si>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</si>
  <si>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</si>
  <si>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</si>
  <si>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</si>
  <si>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</si>
  <si>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</si>
  <si>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</si>
  <si>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</si>
  <si>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</si>
  <si>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</si>
  <si>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</si>
  <si>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</si>
  <si>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</si>
  <si>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</si>
  <si>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</si>
  <si>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</si>
  <si>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</si>
  <si>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</si>
  <si>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</si>
  <si>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</si>
  <si>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</si>
  <si>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</si>
  <si>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</si>
  <si>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</si>
  <si>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</si>
  <si>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</si>
  <si>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</si>
  <si>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</si>
  <si>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</si>
  <si>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</si>
  <si>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</si>
  <si>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</si>
  <si>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</si>
  <si>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</si>
  <si>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</si>
  <si>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</si>
  <si>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</si>
  <si>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</si>
  <si>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</si>
  <si>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</si>
  <si>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</si>
  <si>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</si>
  <si>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</si>
  <si>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</si>
  <si>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</si>
  <si>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</si>
  <si>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</si>
  <si>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</si>
  <si>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</si>
  <si>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</si>
  <si>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</si>
  <si>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</si>
  <si>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</si>
  <si>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</si>
  <si>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</si>
  <si>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</si>
  <si>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</si>
  <si>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</si>
  <si>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</si>
  <si>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</si>
  <si>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</si>
  <si>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</si>
  <si>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</si>
  <si>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</si>
  <si>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</si>
  <si>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</si>
  <si>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</si>
  <si>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</si>
  <si>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</si>
  <si>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</si>
  <si>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</si>
  <si>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</si>
  <si>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</si>
  <si>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</si>
  <si>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</si>
  <si>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</si>
  <si>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</si>
  <si>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</si>
  <si>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</si>
  <si>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</si>
  <si>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</si>
  <si>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</si>
  <si>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</si>
  <si>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</si>
  <si>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</si>
  <si>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</si>
  <si>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</si>
  <si>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</si>
  <si>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</si>
  <si>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</si>
  <si>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</si>
  <si>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</si>
  <si>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</si>
  <si>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</si>
  <si>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</si>
  <si>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</si>
  <si>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</si>
  <si>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</si>
  <si>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</si>
  <si>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</si>
  <si>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</si>
  <si>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</si>
  <si>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</si>
  <si>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</si>
  <si>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</si>
  <si>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</si>
  <si>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</si>
  <si>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</si>
  <si>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</si>
  <si>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</si>
  <si>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</si>
  <si>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</si>
  <si>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</si>
  <si>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</si>
  <si>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</si>
  <si>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</si>
  <si>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</si>
  <si>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</si>
  <si>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</si>
  <si>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</si>
  <si>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</si>
  <si>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</si>
  <si>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</si>
  <si>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</si>
  <si>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</si>
  <si>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</si>
  <si>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</si>
  <si>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</si>
  <si>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</si>
  <si>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</si>
  <si>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</si>
  <si>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</si>
  <si>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</si>
  <si>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</si>
  <si>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</si>
  <si>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</si>
  <si>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</si>
  <si>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</si>
  <si>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</si>
  <si>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</si>
  <si>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</si>
  <si>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</si>
  <si>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</si>
  <si>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</si>
  <si>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</si>
  <si>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</si>
  <si>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</si>
  <si>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</si>
  <si>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</si>
  <si>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</si>
  <si>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</si>
  <si>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</si>
  <si>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</si>
  <si>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</si>
  <si>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</si>
  <si>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</si>
  <si>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</si>
  <si>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</si>
  <si>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</si>
  <si>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</si>
  <si>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</si>
  <si>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</si>
  <si>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</si>
  <si>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</si>
  <si>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</si>
  <si>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</si>
  <si>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</si>
  <si>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</si>
  <si>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</si>
  <si>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</si>
  <si>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</si>
  <si>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</si>
  <si>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</si>
  <si>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</si>
  <si>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</si>
  <si>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</si>
  <si>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</si>
  <si>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</si>
  <si>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</si>
  <si>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</si>
  <si>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</si>
  <si>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</si>
  <si>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</si>
  <si>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</si>
  <si>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</si>
  <si>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</si>
  <si>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</si>
  <si>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</si>
  <si>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</si>
  <si>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</si>
  <si>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</si>
  <si>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</si>
  <si>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</si>
  <si>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</si>
  <si>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</si>
  <si>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</si>
  <si>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</si>
  <si>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</si>
  <si>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</si>
  <si>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</si>
  <si>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</si>
  <si>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</si>
  <si>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</si>
  <si>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</si>
  <si>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</si>
  <si>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</si>
  <si>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</si>
  <si>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</si>
  <si>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</si>
  <si>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</si>
  <si>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</si>
  <si>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</si>
  <si>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</si>
  <si>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</si>
  <si>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</si>
  <si>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</si>
  <si>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</si>
  <si>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</si>
  <si>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</si>
  <si>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</si>
  <si>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</si>
  <si>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</si>
  <si>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</si>
  <si>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</si>
  <si>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</si>
  <si>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</si>
  <si>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</si>
  <si>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</si>
  <si>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</si>
  <si>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</si>
  <si>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</si>
  <si>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</si>
  <si>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</si>
  <si>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</si>
  <si>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</si>
  <si>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</si>
  <si>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</si>
  <si>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</si>
  <si>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</si>
  <si>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</si>
  <si>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</si>
  <si>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</si>
  <si>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</si>
  <si>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</si>
  <si>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</si>
  <si>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</si>
  <si>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</si>
  <si>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</si>
  <si>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</si>
  <si>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</si>
  <si>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</si>
  <si>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</si>
  <si>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</si>
  <si>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</si>
  <si>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</si>
  <si>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</si>
  <si>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</si>
  <si>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</si>
  <si>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</si>
  <si>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</si>
  <si>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</si>
  <si>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</si>
  <si>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</si>
  <si>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</si>
  <si>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</si>
  <si>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</si>
  <si>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</si>
  <si>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</si>
  <si>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</si>
  <si>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</si>
  <si>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</si>
  <si>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</si>
  <si>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</si>
  <si>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</si>
  <si>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</si>
  <si>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</si>
  <si>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</si>
  <si>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</si>
  <si>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</si>
  <si>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</si>
  <si>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</si>
  <si>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</si>
  <si>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</si>
  <si>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</si>
  <si>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</si>
  <si>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</si>
  <si>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</si>
  <si>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</si>
  <si>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</si>
  <si>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</si>
  <si>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</si>
  <si>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</si>
  <si>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</si>
  <si>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</si>
  <si>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</si>
  <si>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</si>
  <si>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</si>
  <si>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</si>
  <si>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</si>
  <si>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</si>
  <si>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</si>
  <si>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</si>
  <si>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</si>
  <si>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</si>
  <si>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</si>
  <si>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</si>
  <si>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</si>
  <si>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</si>
  <si>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</si>
  <si>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</si>
  <si>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</si>
  <si>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</si>
  <si>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</si>
  <si>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</si>
  <si>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</si>
  <si>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</si>
  <si>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</si>
  <si>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</si>
  <si>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</si>
  <si>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</si>
  <si>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</si>
  <si>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</si>
  <si>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</si>
  <si>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</si>
  <si>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</si>
  <si>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</si>
  <si>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</si>
  <si>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</si>
  <si>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</si>
  <si>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</si>
  <si>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</si>
  <si>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</si>
  <si>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</si>
  <si>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</si>
  <si>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</si>
  <si>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</si>
  <si>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</si>
  <si>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</si>
  <si>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</si>
  <si>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</si>
  <si>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</si>
  <si>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</si>
  <si>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</si>
  <si>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</si>
  <si>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</si>
  <si>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</si>
  <si>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</si>
  <si>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</si>
  <si>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</si>
  <si>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</si>
  <si>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</si>
  <si>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</si>
  <si>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</si>
  <si>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</si>
  <si>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</si>
  <si>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</si>
  <si>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</si>
  <si>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</si>
  <si>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</si>
  <si>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</si>
  <si>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</si>
  <si>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</si>
  <si>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</si>
  <si>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</si>
  <si>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</si>
  <si>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</si>
  <si>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</si>
  <si>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</si>
  <si>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</si>
  <si>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</si>
  <si>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</si>
  <si>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</si>
  <si>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</si>
  <si>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</si>
  <si>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</si>
  <si>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</si>
  <si>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</si>
  <si>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</si>
  <si>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</si>
  <si>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</si>
  <si>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</si>
  <si>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</si>
  <si>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</si>
  <si>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</si>
  <si>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</si>
  <si>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</si>
  <si>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</si>
  <si>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</si>
  <si>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</si>
  <si>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</si>
  <si>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</si>
  <si>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</si>
  <si>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</si>
  <si>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</si>
  <si>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</si>
  <si>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</si>
  <si>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</si>
  <si>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</si>
  <si>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</si>
  <si>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</si>
  <si>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</si>
  <si>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</si>
  <si>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</si>
  <si>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</si>
  <si>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</si>
  <si>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</si>
  <si>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</si>
  <si>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</si>
  <si>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</si>
  <si>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</si>
  <si>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</si>
  <si>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</si>
  <si>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</si>
  <si>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</si>
  <si>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</si>
  <si>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</si>
  <si>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</si>
  <si>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</si>
  <si>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</si>
  <si>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</si>
  <si>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</si>
  <si>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</si>
  <si>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</si>
  <si>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</si>
  <si>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</si>
  <si>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</si>
  <si>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</si>
  <si>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</si>
  <si>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</si>
  <si>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</si>
  <si>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</si>
  <si>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</si>
  <si>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</si>
  <si>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</si>
  <si>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</si>
  <si>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</si>
  <si>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</si>
  <si>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</si>
  <si>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</si>
  <si>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</si>
  <si>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</si>
  <si>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</si>
  <si>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</si>
  <si>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</si>
  <si>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</si>
  <si>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</si>
  <si>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</si>
  <si>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</si>
  <si>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</si>
  <si>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</si>
  <si>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</si>
  <si>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</si>
  <si>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</si>
  <si>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</si>
  <si>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</si>
  <si>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</si>
  <si>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</si>
  <si>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</si>
  <si>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</si>
  <si>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</si>
  <si>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</si>
  <si>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</si>
  <si>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</si>
  <si>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</si>
  <si>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</si>
  <si>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</si>
  <si>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</si>
  <si>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</si>
  <si>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</si>
  <si>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</si>
  <si>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</si>
  <si>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</si>
  <si>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</si>
  <si>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</si>
  <si>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</si>
  <si>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</si>
  <si>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</si>
  <si>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</si>
  <si>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</si>
  <si>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</si>
  <si>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</si>
  <si>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</si>
  <si>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</si>
  <si>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</si>
  <si>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</si>
  <si>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</si>
  <si>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</si>
  <si>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</si>
  <si>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</si>
  <si>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</si>
  <si>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</si>
  <si>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</si>
  <si>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</si>
  <si>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</si>
  <si>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</si>
  <si>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</si>
  <si>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</si>
  <si>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</si>
  <si>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</si>
  <si>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</si>
  <si>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</si>
  <si>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</si>
  <si>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</si>
  <si>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</si>
  <si>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</si>
  <si>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</si>
  <si>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</si>
  <si>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</si>
  <si>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</si>
  <si>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</si>
  <si>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</si>
  <si>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</si>
  <si>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</si>
  <si>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</si>
  <si>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</si>
  <si>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</si>
  <si>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</si>
  <si>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</si>
  <si>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</si>
  <si>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</si>
  <si>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</si>
  <si>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</si>
  <si>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</si>
  <si>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</si>
  <si>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</si>
  <si>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</si>
  <si>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</si>
  <si>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</si>
  <si>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</si>
  <si>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</si>
  <si>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</si>
  <si>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</si>
  <si>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</si>
  <si>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</si>
  <si>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</si>
  <si>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</si>
  <si>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</si>
  <si>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</si>
  <si>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</si>
  <si>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</si>
  <si>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</si>
  <si>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</si>
  <si>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</si>
  <si>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</si>
  <si>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</si>
  <si>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</si>
  <si>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</si>
  <si>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</si>
  <si>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</si>
  <si>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</si>
  <si>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</si>
  <si>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</si>
  <si>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</si>
  <si>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</si>
  <si>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</si>
  <si>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</si>
  <si>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</si>
  <si>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</si>
  <si>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</si>
  <si>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</si>
  <si>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</si>
  <si>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</si>
  <si>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</si>
  <si>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</si>
  <si>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</si>
  <si>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</si>
  <si>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</si>
  <si>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</si>
  <si>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</si>
  <si>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</si>
  <si>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</si>
  <si>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</si>
  <si>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</si>
  <si>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</si>
  <si>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</si>
  <si>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</si>
  <si>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</si>
  <si>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</si>
  <si>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</si>
  <si>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</si>
  <si>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</si>
  <si>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</si>
  <si>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</si>
  <si>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</si>
  <si>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</si>
  <si>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</si>
  <si>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</si>
  <si>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</si>
  <si>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</si>
  <si>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</si>
  <si>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</si>
  <si>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</si>
  <si>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</si>
  <si>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</si>
  <si>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</si>
  <si>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</si>
  <si>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</si>
  <si>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</si>
  <si>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</si>
  <si>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</si>
  <si>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</si>
  <si>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</si>
  <si>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</si>
  <si>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</si>
  <si>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</si>
  <si>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</si>
  <si>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</si>
  <si>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</si>
  <si>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</si>
  <si>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</si>
  <si>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</si>
  <si>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</si>
  <si>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</si>
  <si>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</si>
  <si>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</si>
  <si>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</si>
  <si>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</si>
  <si>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</si>
  <si>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</si>
  <si>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</si>
  <si>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</si>
  <si>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</si>
  <si>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</si>
  <si>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</si>
  <si>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</si>
  <si>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</si>
  <si>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</si>
  <si>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</si>
  <si>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</si>
  <si>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</si>
  <si>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</si>
  <si>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</si>
  <si>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</si>
  <si>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</si>
  <si>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</si>
  <si>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</si>
  <si>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</si>
  <si>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</si>
  <si>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</si>
  <si>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</si>
  <si>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</si>
  <si>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</si>
  <si>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</si>
  <si>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</si>
  <si>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</si>
  <si>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</si>
  <si>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</si>
  <si>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</si>
  <si>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</si>
  <si>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</si>
  <si>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</si>
  <si>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</si>
  <si>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</si>
  <si>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</si>
  <si>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</si>
  <si>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</si>
  <si>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</si>
  <si>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</si>
  <si>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</si>
  <si>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</si>
  <si>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</si>
  <si>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</si>
  <si>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</si>
  <si>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</si>
  <si>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</si>
  <si>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</si>
  <si>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</si>
  <si>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</si>
  <si>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</si>
  <si>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</si>
  <si>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</si>
  <si>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</si>
  <si>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</si>
  <si>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</si>
  <si>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</si>
  <si>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</si>
  <si>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</si>
  <si>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</si>
  <si>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</si>
  <si>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</si>
  <si>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</si>
  <si>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</si>
  <si>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</si>
  <si>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</si>
  <si>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</si>
  <si>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</si>
  <si>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</si>
  <si>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</si>
  <si>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</si>
  <si>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</si>
  <si>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</si>
  <si>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</si>
  <si>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</si>
  <si>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</si>
  <si>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</si>
  <si>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</si>
  <si>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</si>
  <si>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</si>
  <si>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</si>
  <si>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</si>
  <si>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</si>
  <si>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</si>
  <si>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</si>
  <si>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</si>
  <si>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</si>
  <si>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</si>
  <si>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</si>
  <si>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</si>
  <si>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</si>
  <si>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</si>
  <si>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</si>
  <si>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</si>
  <si>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</si>
  <si>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</si>
  <si>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</si>
  <si>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</si>
  <si>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</si>
  <si>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</si>
  <si>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</si>
  <si>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</si>
  <si>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</si>
  <si>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</si>
  <si>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</si>
  <si>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</si>
  <si>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</si>
  <si>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</si>
  <si>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</si>
  <si>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</si>
  <si>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</si>
  <si>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</si>
  <si>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</si>
  <si>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</si>
  <si>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</si>
  <si>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</si>
  <si>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</si>
  <si>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</si>
  <si>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</si>
  <si>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</si>
  <si>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</si>
  <si>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</si>
  <si>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</si>
  <si>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</si>
  <si>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</si>
  <si>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</si>
  <si>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</si>
  <si>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</si>
  <si>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</si>
  <si>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</si>
  <si>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</si>
  <si>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</si>
  <si>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</si>
  <si>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</si>
  <si>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</si>
  <si>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</si>
  <si>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</si>
  <si>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</si>
  <si>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</si>
  <si>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</si>
  <si>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</si>
  <si>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</si>
  <si>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</si>
  <si>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</si>
  <si>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</si>
  <si>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</si>
  <si>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</si>
  <si>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</si>
  <si>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</si>
  <si>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</si>
  <si>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</si>
  <si>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</si>
  <si>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</si>
  <si>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</si>
  <si>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</si>
  <si>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</si>
  <si>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</si>
  <si>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</si>
  <si>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</si>
  <si>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</si>
  <si>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</si>
  <si>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</si>
  <si>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</si>
  <si>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</si>
  <si>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</si>
  <si>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</si>
  <si>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</si>
  <si>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</si>
  <si>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</si>
  <si>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</si>
  <si>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</si>
  <si>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</si>
  <si>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</si>
  <si>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</si>
  <si>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</si>
  <si>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</si>
  <si>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</si>
  <si>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</si>
  <si>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</si>
  <si>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</si>
  <si>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</si>
  <si>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</si>
  <si>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</si>
  <si>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</si>
  <si>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</si>
  <si>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</si>
  <si>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</si>
  <si>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</si>
  <si>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</si>
  <si>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</si>
  <si>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</si>
  <si>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</si>
  <si>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</si>
  <si>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</si>
  <si>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</si>
  <si>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</si>
  <si>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</si>
  <si>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</si>
  <si>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</si>
  <si>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</si>
  <si>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</si>
  <si>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</si>
  <si>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</si>
  <si>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</si>
  <si>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</si>
  <si>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</si>
  <si>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</si>
  <si>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</si>
  <si>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</si>
  <si>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</si>
  <si>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</si>
  <si>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</si>
  <si>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</si>
  <si>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</si>
  <si>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</si>
  <si>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</si>
  <si>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</si>
  <si>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</si>
  <si>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</si>
  <si>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</si>
  <si>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</si>
  <si>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</si>
  <si>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</si>
  <si>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</si>
  <si>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</si>
  <si>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</si>
  <si>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</si>
  <si>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</si>
  <si>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</si>
  <si>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</si>
  <si>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</si>
  <si>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</si>
  <si>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</si>
  <si>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</si>
  <si>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</si>
  <si>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</si>
  <si>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</si>
  <si>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</si>
  <si>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</si>
  <si>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</si>
  <si>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</si>
  <si>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</si>
  <si>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</si>
  <si>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</si>
  <si>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</si>
  <si>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</si>
  <si>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</si>
  <si>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</si>
  <si>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</si>
  <si>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</si>
  <si>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</si>
  <si>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</si>
  <si>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</si>
  <si>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</si>
  <si>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</si>
  <si>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</si>
  <si>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</si>
  <si>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</si>
  <si>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</si>
  <si>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</si>
  <si>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</si>
  <si>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</si>
  <si>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</si>
  <si>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</si>
  <si>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</si>
  <si>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</si>
  <si>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</si>
  <si>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</si>
  <si>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</si>
  <si>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</si>
  <si>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</si>
  <si>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</si>
  <si>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</si>
  <si>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</si>
  <si>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</si>
  <si>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</si>
  <si>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</si>
  <si>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</si>
  <si>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</si>
  <si>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</si>
  <si>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</si>
  <si>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</si>
  <si>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</si>
  <si>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</si>
  <si>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</si>
  <si>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</si>
  <si>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</si>
  <si>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</si>
  <si>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</si>
  <si>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</si>
  <si>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</si>
  <si>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</si>
  <si>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</si>
  <si>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</si>
  <si>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</si>
  <si>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</si>
  <si>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</si>
  <si>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</si>
  <si>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</si>
  <si>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</si>
  <si>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</si>
  <si>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</si>
  <si>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</si>
  <si>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</si>
  <si>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</si>
  <si>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</si>
  <si>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</si>
  <si>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</si>
  <si>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</si>
  <si>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</si>
  <si>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</si>
  <si>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</si>
  <si>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</si>
  <si>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</si>
  <si>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</si>
  <si>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</si>
  <si>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</si>
  <si>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</si>
  <si>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</si>
  <si>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</si>
  <si>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</si>
  <si>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</si>
  <si>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</si>
  <si>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</si>
  <si>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</si>
  <si>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</si>
  <si>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</si>
  <si>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</si>
  <si>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</si>
  <si>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</si>
  <si>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</si>
  <si>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</si>
  <si>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</si>
  <si>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</si>
  <si>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</si>
  <si>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</si>
  <si>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</si>
  <si>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</si>
  <si>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</si>
  <si>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</si>
  <si>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</si>
  <si>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</si>
  <si>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</si>
  <si>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</si>
  <si>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</si>
  <si>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</si>
  <si>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</si>
  <si>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</si>
  <si>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</si>
  <si>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</si>
  <si>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</si>
  <si>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</si>
  <si>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</si>
  <si>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</si>
  <si>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</si>
  <si>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</si>
  <si>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</si>
  <si>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</si>
  <si>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</si>
  <si>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</si>
  <si>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</si>
  <si>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</si>
  <si>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</si>
  <si>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</si>
  <si>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</si>
  <si>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</si>
  <si>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</si>
  <si>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</si>
  <si>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</si>
  <si>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</si>
  <si>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</si>
  <si>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</si>
  <si>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</si>
  <si>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</si>
  <si>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</si>
  <si>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</si>
  <si>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</si>
  <si>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</si>
  <si>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</si>
  <si>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</si>
  <si>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</si>
  <si>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</si>
  <si>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</si>
  <si>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</si>
  <si>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</si>
  <si>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</si>
  <si>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</si>
  <si>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</si>
  <si>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</si>
  <si>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</si>
  <si>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</si>
  <si>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</si>
  <si>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</si>
  <si>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</si>
  <si>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</si>
  <si>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</si>
  <si>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</si>
  <si>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</si>
  <si>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</si>
  <si>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</si>
  <si>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</si>
  <si>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</si>
  <si>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</si>
  <si>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</si>
  <si>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</si>
  <si>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</si>
  <si>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</si>
  <si>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</si>
  <si>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</si>
  <si>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</si>
  <si>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</si>
  <si>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</si>
  <si>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</si>
  <si>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</si>
  <si>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</si>
  <si>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</si>
  <si>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</si>
  <si>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</si>
  <si>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</si>
  <si>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</si>
  <si>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</si>
  <si>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</si>
  <si>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</si>
  <si>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</si>
  <si>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</si>
  <si>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</si>
  <si>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</si>
  <si>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</si>
  <si>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</si>
  <si>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</si>
  <si>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</si>
  <si>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</si>
  <si>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</si>
  <si>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</si>
  <si>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</si>
  <si>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</si>
  <si>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</si>
  <si>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</si>
  <si>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</si>
  <si>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</si>
  <si>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</si>
  <si>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</si>
  <si>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</si>
  <si>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</si>
  <si>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</si>
  <si>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</si>
  <si>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</si>
  <si>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</si>
  <si>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</si>
  <si>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</si>
  <si>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</si>
  <si>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</si>
  <si>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</si>
  <si>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</si>
  <si>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</si>
  <si>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</si>
  <si>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</si>
  <si>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</si>
  <si>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</si>
  <si>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</si>
  <si>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</si>
  <si>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</si>
  <si>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</si>
  <si>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</si>
  <si>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</si>
  <si>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</si>
  <si>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</si>
  <si>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</si>
  <si>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</si>
  <si>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</si>
  <si>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</si>
  <si>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</si>
  <si>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</si>
  <si>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</si>
  <si>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</si>
  <si>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</si>
  <si>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</si>
  <si>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</si>
  <si>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</si>
  <si>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</si>
  <si>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</si>
  <si>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</si>
  <si>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</si>
  <si>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</si>
  <si>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</si>
  <si>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</si>
  <si>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</si>
  <si>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</si>
  <si>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</si>
  <si>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</si>
  <si>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</si>
  <si>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</si>
  <si>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</si>
  <si>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</si>
  <si>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</si>
  <si>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</si>
  <si>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</si>
  <si>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</si>
  <si>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</si>
  <si>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</si>
  <si>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</si>
  <si>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</si>
  <si>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</si>
  <si>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</si>
  <si>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</si>
  <si>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</si>
  <si>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</si>
  <si>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</si>
  <si>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</si>
  <si>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</si>
  <si>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</si>
  <si>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</si>
  <si>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</si>
  <si>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</si>
  <si>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</si>
  <si>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</si>
  <si>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</si>
  <si>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</si>
  <si>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</si>
  <si>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</si>
  <si>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</si>
  <si>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</si>
  <si>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</si>
  <si>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</si>
  <si>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</si>
  <si>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</si>
  <si>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</si>
  <si>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</si>
  <si>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</si>
  <si>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</si>
  <si>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</si>
  <si>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</si>
  <si>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</si>
  <si>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</si>
  <si>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</si>
  <si>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</si>
  <si>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</si>
  <si>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</si>
  <si>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</si>
  <si>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</si>
  <si>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</si>
  <si>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</si>
  <si>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</si>
  <si>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</si>
  <si>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</si>
  <si>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</si>
  <si>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</si>
  <si>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</si>
  <si>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</si>
  <si>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</si>
  <si>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</si>
  <si>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</si>
  <si>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</si>
  <si>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</si>
  <si>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</si>
  <si>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</si>
  <si>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</si>
  <si>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</si>
  <si>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</si>
  <si>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</si>
  <si>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</si>
  <si>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</si>
  <si>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</si>
  <si>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</si>
  <si>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</si>
  <si>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</si>
  <si>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</si>
  <si>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</si>
  <si>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</si>
  <si>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</si>
  <si>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</si>
  <si>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</si>
  <si>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</si>
  <si>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</si>
  <si>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</si>
  <si>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</si>
  <si>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</si>
  <si>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</si>
  <si>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</si>
  <si>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</si>
  <si>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</si>
  <si>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</si>
  <si>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</si>
  <si>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</si>
  <si>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</si>
  <si>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</si>
  <si>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</si>
  <si>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</si>
  <si>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</si>
  <si>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</si>
  <si>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</si>
  <si>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</si>
  <si>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</si>
  <si>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</si>
  <si>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</si>
  <si>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</si>
  <si>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</si>
  <si>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</si>
  <si>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</si>
  <si>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</si>
  <si>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</si>
  <si>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</si>
  <si>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</si>
  <si>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</si>
  <si>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</si>
  <si>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</si>
  <si>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</si>
  <si>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</si>
  <si>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</si>
  <si>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</si>
  <si>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</si>
  <si>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</si>
  <si>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</si>
  <si>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</si>
  <si>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</si>
  <si>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</si>
  <si>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</si>
  <si>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</si>
  <si>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</si>
  <si>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</si>
  <si>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</si>
  <si>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</si>
  <si>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</si>
  <si>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</si>
  <si>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</si>
  <si>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</si>
  <si>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</si>
  <si>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</si>
  <si>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</si>
  <si>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</si>
  <si>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</si>
  <si>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</si>
  <si>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</si>
  <si>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</si>
  <si>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</si>
  <si>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</si>
  <si>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</si>
  <si>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</si>
  <si>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</si>
  <si>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</si>
  <si>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</si>
  <si>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</si>
  <si>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</si>
  <si>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</si>
  <si>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</si>
  <si>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</si>
  <si>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</si>
  <si>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</si>
  <si>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</si>
  <si>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</si>
  <si>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</si>
  <si>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</si>
  <si>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</si>
  <si>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</si>
  <si>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</si>
  <si>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</si>
  <si>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</si>
  <si>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</si>
  <si>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</si>
  <si>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</si>
  <si>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</si>
  <si>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</si>
  <si>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</si>
  <si>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</si>
  <si>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</si>
  <si>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</si>
  <si>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</si>
  <si>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</si>
  <si>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</si>
  <si>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</si>
  <si>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</si>
  <si>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</si>
  <si>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</si>
  <si>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</si>
  <si>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</si>
  <si>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</si>
  <si>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</si>
  <si>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</si>
  <si>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</si>
  <si>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</si>
  <si>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</si>
  <si>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</si>
  <si>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</si>
  <si>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</si>
  <si>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</si>
  <si>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</si>
  <si>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</si>
  <si>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</si>
  <si>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</si>
  <si>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</si>
  <si>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</si>
  <si>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</si>
  <si>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</si>
  <si>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</si>
  <si>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</si>
  <si>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</si>
  <si>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</si>
  <si>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</si>
  <si>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</si>
  <si>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</si>
  <si>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</si>
  <si>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</si>
  <si>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</si>
  <si>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</si>
  <si>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</si>
  <si>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</si>
  <si>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</si>
  <si>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</si>
  <si>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</si>
  <si>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</si>
  <si>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</si>
  <si>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</si>
  <si>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</si>
  <si>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</si>
  <si>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</si>
  <si>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</si>
  <si>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</si>
  <si>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</si>
  <si>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</si>
  <si>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</si>
  <si>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</si>
  <si>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</si>
  <si>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</si>
  <si>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</si>
  <si>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</si>
  <si>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</si>
  <si>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</si>
  <si>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</si>
  <si>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</si>
  <si>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</si>
  <si>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</si>
  <si>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</si>
  <si>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</si>
  <si>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</si>
  <si>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</si>
  <si>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</si>
  <si>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</si>
  <si>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</si>
  <si>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</si>
  <si>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</si>
  <si>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</si>
  <si>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</si>
  <si>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</si>
  <si>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</si>
  <si>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</si>
  <si>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</si>
  <si>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</si>
  <si>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</si>
  <si>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</si>
  <si>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</si>
  <si>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</si>
  <si>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</si>
  <si>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</si>
  <si>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</si>
  <si>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</si>
  <si>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</si>
  <si>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</si>
  <si>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</si>
  <si>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</si>
  <si>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</si>
  <si>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</si>
  <si>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</si>
  <si>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</si>
  <si>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</si>
  <si>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</si>
  <si>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</si>
  <si>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</si>
  <si>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</si>
  <si>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</si>
  <si>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</si>
  <si>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</si>
  <si>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</si>
  <si>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</si>
  <si>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</si>
  <si>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</si>
  <si>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</si>
  <si>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</si>
  <si>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</si>
  <si>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</si>
  <si>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</si>
  <si>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</si>
  <si>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</si>
  <si>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</si>
  <si>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</si>
  <si>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</si>
  <si>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</si>
  <si>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</si>
  <si>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</si>
  <si>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</si>
  <si>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</si>
  <si>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</si>
  <si>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</si>
  <si>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</si>
  <si>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</si>
  <si>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</si>
  <si>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</si>
  <si>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</si>
  <si>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</si>
  <si>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</si>
  <si>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</si>
  <si>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</si>
  <si>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</si>
  <si>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</si>
  <si>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</si>
  <si>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</si>
  <si>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</si>
  <si>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</si>
  <si>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</si>
  <si>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</si>
  <si>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</si>
  <si>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</si>
  <si>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</si>
  <si>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</si>
  <si>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</si>
  <si>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</si>
  <si>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</si>
  <si>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</si>
  <si>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</si>
  <si>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</si>
  <si>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</si>
  <si>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</si>
  <si>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</si>
  <si>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</si>
  <si>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</si>
  <si>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</si>
  <si>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</si>
  <si>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</si>
  <si>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</si>
  <si>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</si>
  <si>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</si>
  <si>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</si>
  <si>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</si>
  <si>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</si>
  <si>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</si>
  <si>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</si>
  <si>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</si>
  <si>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</si>
  <si>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</si>
  <si>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</si>
  <si>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</si>
  <si>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</si>
  <si>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</si>
  <si>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</si>
  <si>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</si>
  <si>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</si>
  <si>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</si>
  <si>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</si>
  <si>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</si>
  <si>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</si>
  <si>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</si>
  <si>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</si>
  <si>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</si>
  <si>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</si>
  <si>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</si>
  <si>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</si>
  <si>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</si>
  <si>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</si>
  <si>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</si>
  <si>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</si>
  <si>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</si>
  <si>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</si>
  <si>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</si>
  <si>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</si>
  <si>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</si>
  <si>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</si>
  <si>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</si>
  <si>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</si>
  <si>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</si>
  <si>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</si>
  <si>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</si>
  <si>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</si>
  <si>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</si>
  <si>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</si>
  <si>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</si>
  <si>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</si>
  <si>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</si>
  <si>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</si>
  <si>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</si>
  <si>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</si>
  <si>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</si>
  <si>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</si>
  <si>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</si>
  <si>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</si>
  <si>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</si>
  <si>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</si>
  <si>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</si>
  <si>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</si>
  <si>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</si>
  <si>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</si>
  <si>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</si>
  <si>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</si>
  <si>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</si>
  <si>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</si>
  <si>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</si>
  <si>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</si>
  <si>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</si>
  <si>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</si>
  <si>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</si>
  <si>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</si>
  <si>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</si>
  <si>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</si>
  <si>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</si>
  <si>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</si>
  <si>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</si>
  <si>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</si>
  <si>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</si>
  <si>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</si>
  <si>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</si>
  <si>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</si>
  <si>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</si>
  <si>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</si>
  <si>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</si>
  <si>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</si>
  <si>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</si>
  <si>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</si>
  <si>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</si>
  <si>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</si>
  <si>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</si>
  <si>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</si>
  <si>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</si>
  <si>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</si>
  <si>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</si>
  <si>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</si>
  <si>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</si>
  <si>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</si>
  <si>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</si>
  <si>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</si>
  <si>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</si>
  <si>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</si>
  <si>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</si>
  <si>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</si>
  <si>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</si>
  <si>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</si>
  <si>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</si>
  <si>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</si>
  <si>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</si>
  <si>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</si>
  <si>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</si>
  <si>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</si>
  <si>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</si>
  <si>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</si>
  <si>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</si>
  <si>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</si>
  <si>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</si>
  <si>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</si>
  <si>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</si>
  <si>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</si>
  <si>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</si>
  <si>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</si>
  <si>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</si>
  <si>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</si>
  <si>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</si>
  <si>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</si>
  <si>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</si>
  <si>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</si>
  <si>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</si>
  <si>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</si>
  <si>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</si>
  <si>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</si>
  <si>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</si>
  <si>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</si>
  <si>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</si>
  <si>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</si>
  <si>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</si>
  <si>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</si>
  <si>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</si>
  <si>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</si>
  <si>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</si>
  <si>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</si>
  <si>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</si>
  <si>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</si>
  <si>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</si>
  <si>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</si>
  <si>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</si>
  <si>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</si>
  <si>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</si>
  <si>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</si>
  <si>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</si>
  <si>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</si>
  <si>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</si>
  <si>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</si>
  <si>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</si>
  <si>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</si>
  <si>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</si>
  <si>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</si>
  <si>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</si>
  <si>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</si>
  <si>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</si>
  <si>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</si>
  <si>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</si>
  <si>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</si>
  <si>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</si>
  <si>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</si>
  <si>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</si>
  <si>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</si>
  <si>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</si>
  <si>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</si>
  <si>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</si>
  <si>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</si>
  <si>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</si>
  <si>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</si>
  <si>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</si>
  <si>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</si>
  <si>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</si>
  <si>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</si>
  <si>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</si>
  <si>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</si>
  <si>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</si>
  <si>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</si>
  <si>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</si>
  <si>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</si>
  <si>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</si>
  <si>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</si>
  <si>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</si>
  <si>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</si>
  <si>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</si>
  <si>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</si>
  <si>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</si>
  <si>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</si>
  <si>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</si>
  <si>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</si>
  <si>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</si>
  <si>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</si>
  <si>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</si>
  <si>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</si>
  <si>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</si>
  <si>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</si>
  <si>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</si>
  <si>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</si>
  <si>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</si>
  <si>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</si>
  <si>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</si>
  <si>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</si>
  <si>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</si>
  <si>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</si>
  <si>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</si>
  <si>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</si>
  <si>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</si>
  <si>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</si>
  <si>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</si>
  <si>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</si>
  <si>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</si>
  <si>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</si>
  <si>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</si>
  <si>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</si>
  <si>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</si>
  <si>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</si>
  <si>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</si>
  <si>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</si>
  <si>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</si>
  <si>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</si>
  <si>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</si>
  <si>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</si>
  <si>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</si>
  <si>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</si>
  <si>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</si>
  <si>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</si>
  <si>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</si>
  <si>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</si>
  <si>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</si>
  <si>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</si>
  <si>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</si>
  <si>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</si>
  <si>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</si>
  <si>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</si>
  <si>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</si>
  <si>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</si>
  <si>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</si>
  <si>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</si>
  <si>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</si>
  <si>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</si>
  <si>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</si>
  <si>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</si>
  <si>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</si>
  <si>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</si>
  <si>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</si>
  <si>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</si>
  <si>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</si>
  <si>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</si>
  <si>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</si>
  <si>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</si>
  <si>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</si>
  <si>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</si>
  <si>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</si>
  <si>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</si>
  <si>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</si>
  <si>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</si>
  <si>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</si>
  <si>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</si>
  <si>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</si>
  <si>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</si>
  <si>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</si>
  <si>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</si>
  <si>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</si>
  <si>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</si>
  <si>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</si>
  <si>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</si>
  <si>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</si>
  <si>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</si>
  <si>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</si>
  <si>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</si>
  <si>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</si>
  <si>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</si>
  <si>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</si>
  <si>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</si>
  <si>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</si>
  <si>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</si>
  <si>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</si>
  <si>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</si>
  <si>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</si>
  <si>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</si>
  <si>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</si>
  <si>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</si>
  <si>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</si>
  <si>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</si>
  <si>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</si>
  <si>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</si>
  <si>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</si>
  <si>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</si>
  <si>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</si>
  <si>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</si>
  <si>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</si>
  <si>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</si>
  <si>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</si>
  <si>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</si>
  <si>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</si>
  <si>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</si>
  <si>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</si>
  <si>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</si>
  <si>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</si>
  <si>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</si>
  <si>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</si>
  <si>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</si>
  <si>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</si>
  <si>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</si>
  <si>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</si>
  <si>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</si>
  <si>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</si>
  <si>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</si>
  <si>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</si>
  <si>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</si>
  <si>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</si>
  <si>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</si>
  <si>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</si>
  <si>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</si>
  <si>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</si>
  <si>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</si>
  <si>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</si>
  <si>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</si>
  <si>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</si>
  <si>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</si>
  <si>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</si>
  <si>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</si>
  <si>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</si>
  <si>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</si>
  <si>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</si>
  <si>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</si>
  <si>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</si>
  <si>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</si>
  <si>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</si>
  <si>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</si>
  <si>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</si>
  <si>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</si>
  <si>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</si>
  <si>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</si>
  <si>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</si>
  <si>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</si>
  <si>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</si>
  <si>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</si>
  <si>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</si>
  <si>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</si>
  <si>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</si>
  <si>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</si>
  <si>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</si>
  <si>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</si>
  <si>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</si>
  <si>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</si>
  <si>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</si>
  <si>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</si>
  <si>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</si>
  <si>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</si>
  <si>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</si>
  <si>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</si>
  <si>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</si>
  <si>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</si>
  <si>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</si>
  <si>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</si>
  <si>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</si>
  <si>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</si>
  <si>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</si>
  <si>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</si>
  <si>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</si>
  <si>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</si>
  <si>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</si>
  <si>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</si>
  <si>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</si>
  <si>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</si>
  <si>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</si>
  <si>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</si>
  <si>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</si>
  <si>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</si>
  <si>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</si>
  <si>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</si>
  <si>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</si>
  <si>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</si>
  <si>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</si>
  <si>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</si>
  <si>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</si>
  <si>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</si>
  <si>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</si>
  <si>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</si>
  <si>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</si>
  <si>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</si>
  <si>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</si>
  <si>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</si>
  <si>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</si>
  <si>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</si>
  <si>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</si>
  <si>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</si>
  <si>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</si>
  <si>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</si>
  <si>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</si>
  <si>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</si>
  <si>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</si>
  <si>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</si>
  <si>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</si>
  <si>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</si>
  <si>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</si>
  <si>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</si>
  <si>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</si>
  <si>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</si>
  <si>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</si>
  <si>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</si>
  <si>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</si>
  <si>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</si>
  <si>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</si>
  <si>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</si>
  <si>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</si>
  <si>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</si>
  <si>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</si>
  <si>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</si>
  <si>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</si>
  <si>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</si>
  <si>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</si>
  <si>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</si>
  <si>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</si>
  <si>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</si>
  <si>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</si>
  <si>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</si>
  <si>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</si>
  <si>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</si>
  <si>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</si>
  <si>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</si>
  <si>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</si>
  <si>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</si>
  <si>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</si>
  <si>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</si>
  <si>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</si>
  <si>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</si>
  <si>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</si>
  <si>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</si>
  <si>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</si>
  <si>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</si>
  <si>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</si>
  <si>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</si>
  <si>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</si>
  <si>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</si>
  <si>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</si>
  <si>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</si>
  <si>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</si>
  <si>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</si>
  <si>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</si>
  <si>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</si>
  <si>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</si>
  <si>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</si>
  <si>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</si>
  <si>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</si>
  <si>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</si>
  <si>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</si>
  <si>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</si>
  <si>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</si>
  <si>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</si>
  <si>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</si>
  <si>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</si>
  <si>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</si>
  <si>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</si>
  <si>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</si>
  <si>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</si>
  <si>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</si>
  <si>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</si>
  <si>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</si>
  <si>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</si>
  <si>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</si>
  <si>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</si>
  <si>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</si>
  <si>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</si>
  <si>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</si>
  <si>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</si>
  <si>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</si>
  <si>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</si>
  <si>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</si>
  <si>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</si>
  <si>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</si>
  <si>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</si>
  <si>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</si>
  <si>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</si>
  <si>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</si>
  <si>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</si>
  <si>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</si>
  <si>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</si>
  <si>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</si>
  <si>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</si>
  <si>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</si>
  <si>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</si>
  <si>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</si>
  <si>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</si>
  <si>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</si>
  <si>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</si>
  <si>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</si>
  <si>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</si>
  <si>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</si>
  <si>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</si>
  <si>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</si>
  <si>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</si>
  <si>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</si>
  <si>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</si>
  <si>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</si>
  <si>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</si>
  <si>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</si>
  <si>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</si>
  <si>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</si>
  <si>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</si>
  <si>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</si>
  <si>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</si>
  <si>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</si>
  <si>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</si>
  <si>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</si>
  <si>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</si>
  <si>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</si>
  <si>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</si>
  <si>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</si>
  <si>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</si>
  <si>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</si>
  <si>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</si>
  <si>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</si>
  <si>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</si>
  <si>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</si>
  <si>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</si>
  <si>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</si>
  <si>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</si>
  <si>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</si>
  <si>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</si>
  <si>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</si>
  <si>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</si>
  <si>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</si>
  <si>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</si>
  <si>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</si>
  <si>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</si>
  <si>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</si>
  <si>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</si>
  <si>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</si>
  <si>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</si>
  <si>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</si>
  <si>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</si>
  <si>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</si>
  <si>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</si>
  <si>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</si>
  <si>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</si>
  <si>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</si>
  <si>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</si>
  <si>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</si>
  <si>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</si>
  <si>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</si>
  <si>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</si>
  <si>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</si>
  <si>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</si>
  <si>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</si>
  <si>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</si>
  <si>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</si>
  <si>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</si>
  <si>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</si>
  <si>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</si>
  <si>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</si>
  <si>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</si>
  <si>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</si>
  <si>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</si>
  <si>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</si>
  <si>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</si>
  <si>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</si>
  <si>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</si>
  <si>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</si>
  <si>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</si>
  <si>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</si>
  <si>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</si>
  <si>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</si>
  <si>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</si>
  <si>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</si>
  <si>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</si>
  <si>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</si>
  <si>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</si>
  <si>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</si>
  <si>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</si>
  <si>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</si>
  <si>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</si>
  <si>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</si>
  <si>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</si>
  <si>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</si>
  <si>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</si>
  <si>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</si>
  <si>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</si>
  <si>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</si>
  <si>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</si>
  <si>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</si>
  <si>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</si>
  <si>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</si>
  <si>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</si>
  <si>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</si>
  <si>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</si>
  <si>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</si>
  <si>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</si>
  <si>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</si>
  <si>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</si>
  <si>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</si>
  <si>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</si>
  <si>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</si>
  <si>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</si>
  <si>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</si>
  <si>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</si>
  <si>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</si>
  <si>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</si>
  <si>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</si>
  <si>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</si>
  <si>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</si>
  <si>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</si>
  <si>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</si>
  <si>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</si>
  <si>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</si>
  <si>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</si>
  <si>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</si>
  <si>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</si>
  <si>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</si>
  <si>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</si>
  <si>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</si>
  <si>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</si>
  <si>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</si>
  <si>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</si>
  <si>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</si>
  <si>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</si>
  <si>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</si>
  <si>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</si>
  <si>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</si>
  <si>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</si>
  <si>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</si>
  <si>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</si>
  <si>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</si>
  <si>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</si>
  <si>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</si>
  <si>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</si>
  <si>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</si>
  <si>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</si>
  <si>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</si>
  <si>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</si>
  <si>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</si>
  <si>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</si>
  <si>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</si>
  <si>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</si>
  <si>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</si>
  <si>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</si>
  <si>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</si>
  <si>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</si>
  <si>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</si>
  <si>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</si>
  <si>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</si>
  <si>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</si>
  <si>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</si>
  <si>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</si>
  <si>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</si>
  <si>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</si>
  <si>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</si>
  <si>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</si>
  <si>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</si>
  <si>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</si>
  <si>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</si>
  <si>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</si>
  <si>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</si>
  <si>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</si>
  <si>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</si>
  <si>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</si>
  <si>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</si>
  <si>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</si>
  <si>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</si>
  <si>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</si>
  <si>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</si>
  <si>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</si>
  <si>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</si>
  <si>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</si>
  <si>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</si>
  <si>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</si>
  <si>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</si>
  <si>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</si>
  <si>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</si>
  <si>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</si>
  <si>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</si>
  <si>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</si>
  <si>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</si>
  <si>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</si>
  <si>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</si>
  <si>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</si>
  <si>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</si>
  <si>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</si>
  <si>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</si>
  <si>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</si>
  <si>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</si>
  <si>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</si>
  <si>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</si>
  <si>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</si>
  <si>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</si>
  <si>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</si>
  <si>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</si>
  <si>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</si>
  <si>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</si>
  <si>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</si>
  <si>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</si>
  <si>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</si>
  <si>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</si>
  <si>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</si>
  <si>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</si>
  <si>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</si>
  <si>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</si>
  <si>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</si>
  <si>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</si>
  <si>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</si>
  <si>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</si>
  <si>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</si>
  <si>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</si>
  <si>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</si>
  <si>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</si>
  <si>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</si>
  <si>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</si>
  <si>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</si>
  <si>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</si>
  <si>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</si>
  <si>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</si>
  <si>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</si>
  <si>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</si>
  <si>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</si>
  <si>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</si>
  <si>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</si>
  <si>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</si>
  <si>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</si>
  <si>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</si>
  <si>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</si>
  <si>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</si>
  <si>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</si>
  <si>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</si>
  <si>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</si>
  <si>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</si>
  <si>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</si>
  <si>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</si>
  <si>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</si>
  <si>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</si>
  <si>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</si>
  <si>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</si>
  <si>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</si>
  <si>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</si>
  <si>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</si>
  <si>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</si>
  <si>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</si>
  <si>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</si>
  <si>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</si>
  <si>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</si>
  <si>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</si>
  <si>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</si>
  <si>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</si>
  <si>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</si>
  <si>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</si>
  <si>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</si>
  <si>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</si>
  <si>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</si>
  <si>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</si>
  <si>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</si>
  <si>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</si>
  <si>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</si>
  <si>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</si>
  <si>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</si>
  <si>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</si>
  <si>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</si>
  <si>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</si>
  <si>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</si>
  <si>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</si>
  <si>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</si>
  <si>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</si>
  <si>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</si>
  <si>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</si>
  <si>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</si>
  <si>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</si>
  <si>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</si>
  <si>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</si>
  <si>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</si>
  <si>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</si>
  <si>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</si>
  <si>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</si>
  <si>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</si>
  <si>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</si>
  <si>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</si>
  <si>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</si>
  <si>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</si>
  <si>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</si>
  <si>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</si>
  <si>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</si>
  <si>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</si>
  <si>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</si>
  <si>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</si>
  <si>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</si>
  <si>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</si>
  <si>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</si>
  <si>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</si>
  <si>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</si>
  <si>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</si>
  <si>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</si>
  <si>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</si>
  <si>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</si>
  <si>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</si>
  <si>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</si>
  <si>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</si>
  <si>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</si>
  <si>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</si>
  <si>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</si>
  <si>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</si>
  <si>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</si>
  <si>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</si>
  <si>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</si>
  <si>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</si>
  <si>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</si>
  <si>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</si>
  <si>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</si>
  <si>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</si>
  <si>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</si>
  <si>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</si>
  <si>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</si>
  <si>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</si>
  <si>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</si>
  <si>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</si>
  <si>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</si>
  <si>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</si>
  <si>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</si>
  <si>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</si>
  <si>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</si>
  <si>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</si>
  <si>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</si>
  <si>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</si>
  <si>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</si>
  <si>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</si>
  <si>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</si>
  <si>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</si>
  <si>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</si>
  <si>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</si>
  <si>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</si>
  <si>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</si>
  <si>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</si>
  <si>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</si>
  <si>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</si>
  <si>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</si>
  <si>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</si>
  <si>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</si>
  <si>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</si>
  <si>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</si>
  <si>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</si>
  <si>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</si>
  <si>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</si>
  <si>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</si>
  <si>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</si>
  <si>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</si>
  <si>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</si>
  <si>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</si>
  <si>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</si>
  <si>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</si>
  <si>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</si>
  <si>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</si>
  <si>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</si>
  <si>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</si>
  <si>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</si>
  <si>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</si>
  <si>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</si>
  <si>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</si>
  <si>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</si>
  <si>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</si>
  <si>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</si>
  <si>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</si>
  <si>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</si>
  <si>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</si>
  <si>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</si>
  <si>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</si>
  <si>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</si>
  <si>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</si>
  <si>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</si>
  <si>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</si>
  <si>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</si>
  <si>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</si>
  <si>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</si>
  <si>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</si>
  <si>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</si>
  <si>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</si>
  <si>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</si>
  <si>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</si>
  <si>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</si>
  <si>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</si>
  <si>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</si>
  <si>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</si>
  <si>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</si>
  <si>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</si>
  <si>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</si>
  <si>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</si>
  <si>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</si>
  <si>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</si>
  <si>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</si>
  <si>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</si>
  <si>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</si>
  <si>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</si>
  <si>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</si>
  <si>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</si>
  <si>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</si>
  <si>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</si>
  <si>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</si>
  <si>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</si>
  <si>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</si>
  <si>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</si>
  <si>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</si>
  <si>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</si>
  <si>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</si>
  <si>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</si>
  <si>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</si>
  <si>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</si>
  <si>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</si>
  <si>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</si>
  <si>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</si>
  <si>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</si>
  <si>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</si>
  <si>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</si>
  <si>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</si>
  <si>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</si>
  <si>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</si>
  <si>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</si>
  <si>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</si>
  <si>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</si>
  <si>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</si>
  <si>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</si>
  <si>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</si>
  <si>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</si>
  <si>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</si>
  <si>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</si>
  <si>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</si>
  <si>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</si>
  <si>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</si>
  <si>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</si>
  <si>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</si>
  <si>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</si>
  <si>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</si>
  <si>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</si>
  <si>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</si>
  <si>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</si>
  <si>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</si>
  <si>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</si>
  <si>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</si>
  <si>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</si>
  <si>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</si>
  <si>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</si>
  <si>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</si>
  <si>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</si>
  <si>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</si>
  <si>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</si>
  <si>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</si>
  <si>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</si>
  <si>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</si>
  <si>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</si>
  <si>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</si>
  <si>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</si>
  <si>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</si>
  <si>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</si>
  <si>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</si>
  <si>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</si>
  <si>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</si>
  <si>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</si>
  <si>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</si>
  <si>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</si>
  <si>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</si>
  <si>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</si>
  <si>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</si>
  <si>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</si>
  <si>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</si>
  <si>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</si>
  <si>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</si>
  <si>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</si>
  <si>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</si>
  <si>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</si>
  <si>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</si>
  <si>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</si>
  <si>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</si>
  <si>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</si>
  <si>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</si>
  <si>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</si>
  <si>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</si>
  <si>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</si>
  <si>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</si>
  <si>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</si>
  <si>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</si>
  <si>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</si>
  <si>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</si>
  <si>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</si>
  <si>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</si>
  <si>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</si>
  <si>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</si>
  <si>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</si>
  <si>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</si>
  <si>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</si>
  <si>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</si>
  <si>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</si>
  <si>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</si>
  <si>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</si>
  <si>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</si>
  <si>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</si>
  <si>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</si>
  <si>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</si>
  <si>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</si>
  <si>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</si>
  <si>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</si>
  <si>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</si>
  <si>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</si>
  <si>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</si>
  <si>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</si>
  <si>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</si>
  <si>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</si>
  <si>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</si>
  <si>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</si>
  <si>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</si>
  <si>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</si>
  <si>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</si>
  <si>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</si>
  <si>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</si>
  <si>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</si>
  <si>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</si>
  <si>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</si>
  <si>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</si>
  <si>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</si>
  <si>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</si>
  <si>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</si>
  <si>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</si>
  <si>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</si>
  <si>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</si>
  <si>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</si>
  <si>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</si>
  <si>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</si>
  <si>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</si>
  <si>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</si>
  <si>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</si>
  <si>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</si>
  <si>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</si>
  <si>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</si>
  <si>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</si>
  <si>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</si>
  <si>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</si>
  <si>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</si>
  <si>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</si>
  <si>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</si>
  <si>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</si>
  <si>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</si>
  <si>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</si>
  <si>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</si>
  <si>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</si>
  <si>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</si>
  <si>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</si>
  <si>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</si>
  <si>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</si>
  <si>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</si>
  <si>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</si>
  <si>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</si>
  <si>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</si>
  <si>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</si>
  <si>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</si>
  <si>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</si>
  <si>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</si>
  <si>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</si>
  <si>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</si>
  <si>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</si>
  <si>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</si>
  <si>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</si>
  <si>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</si>
  <si>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</si>
  <si>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</si>
  <si>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</si>
  <si>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</si>
  <si>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</si>
  <si>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</si>
  <si>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</si>
  <si>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</si>
  <si>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</si>
  <si>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</si>
  <si>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</si>
  <si>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</si>
  <si>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</si>
  <si>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</si>
  <si>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</si>
  <si>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</si>
  <si>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</si>
  <si>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</si>
  <si>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</si>
  <si>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</si>
  <si>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</si>
  <si>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</si>
  <si>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</si>
  <si>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</si>
  <si>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</si>
  <si>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</si>
  <si>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</si>
  <si>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</si>
  <si>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</si>
  <si>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</si>
  <si>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</si>
  <si>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</si>
  <si>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</si>
  <si>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</si>
  <si>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</si>
  <si>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</si>
  <si>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</si>
  <si>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</si>
  <si>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</si>
  <si>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</si>
  <si>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</si>
  <si>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</si>
  <si>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</si>
  <si>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</si>
  <si>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</si>
  <si>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</si>
  <si>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</si>
  <si>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</si>
  <si>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</si>
  <si>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</si>
  <si>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</si>
  <si>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</si>
  <si>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</si>
  <si>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</si>
  <si>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</si>
  <si>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</si>
  <si>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</si>
  <si>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</si>
  <si>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</si>
  <si>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</si>
  <si>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</si>
  <si>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</si>
  <si>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</si>
  <si>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</si>
  <si>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</si>
  <si>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</si>
  <si>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</si>
  <si>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</si>
  <si>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</si>
  <si>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</si>
  <si>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</si>
  <si>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</si>
  <si>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</si>
  <si>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</si>
  <si>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</si>
  <si>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</si>
  <si>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</si>
  <si>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</si>
  <si>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</si>
  <si>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</si>
  <si>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</si>
  <si>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</si>
  <si>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</si>
  <si>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</si>
  <si>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</si>
  <si>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</si>
  <si>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</si>
  <si>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</si>
  <si>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</si>
  <si>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</si>
  <si>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</si>
  <si>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</si>
  <si>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</si>
  <si>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</si>
  <si>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</si>
  <si>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</si>
  <si>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</si>
  <si>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</si>
  <si>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</si>
  <si>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</si>
  <si>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</si>
  <si>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</si>
  <si>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</si>
  <si>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</si>
  <si>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</si>
  <si>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</si>
  <si>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</si>
  <si>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</si>
  <si>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</si>
  <si>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</si>
  <si>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</si>
  <si>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</si>
  <si>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</si>
  <si>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</si>
  <si>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</si>
  <si>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</si>
  <si>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</si>
  <si>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</si>
  <si>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</si>
  <si>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</si>
  <si>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</si>
  <si>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</si>
  <si>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</si>
  <si>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</si>
  <si>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</si>
  <si>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</si>
  <si>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</si>
  <si>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</si>
  <si>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</si>
  <si>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</si>
  <si>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</si>
  <si>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</si>
  <si>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</si>
  <si>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</si>
  <si>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</si>
  <si>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</si>
  <si>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</si>
  <si>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</si>
  <si>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</si>
  <si>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</si>
  <si>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</si>
  <si>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</si>
  <si>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</si>
  <si>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</si>
  <si>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</si>
  <si>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</si>
  <si>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</si>
  <si>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</si>
  <si>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</si>
  <si>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</si>
  <si>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</si>
  <si>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</si>
  <si>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</si>
  <si>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</si>
  <si>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</si>
  <si>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</si>
  <si>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</si>
  <si>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</si>
  <si>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</si>
  <si>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</si>
  <si>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</si>
  <si>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</si>
  <si>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</si>
  <si>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</si>
  <si>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</si>
  <si>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</si>
  <si>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</si>
  <si>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</si>
  <si>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</si>
  <si>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</si>
  <si>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</si>
  <si>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</si>
  <si>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</si>
  <si>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</si>
  <si>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</si>
  <si>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</si>
  <si>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</si>
  <si>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</si>
  <si>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</si>
  <si>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</si>
  <si>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</si>
  <si>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</si>
  <si>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</si>
  <si>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</si>
  <si>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</si>
  <si>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</si>
  <si>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</si>
  <si>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</si>
  <si>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</si>
  <si>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</si>
  <si>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</si>
  <si>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</si>
  <si>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</si>
  <si>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</si>
  <si>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</si>
  <si>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</si>
  <si>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</si>
  <si>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</si>
  <si>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</si>
  <si>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</si>
  <si>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</si>
  <si>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</si>
  <si>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</si>
  <si>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</si>
  <si>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</si>
  <si>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</si>
  <si>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</si>
  <si>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</si>
  <si>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</si>
  <si>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</si>
  <si>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</si>
  <si>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</si>
  <si>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</si>
  <si>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</si>
  <si>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</si>
  <si>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</si>
  <si>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</si>
  <si>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</si>
  <si>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</si>
  <si>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</si>
  <si>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</si>
  <si>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</si>
  <si>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</si>
  <si>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</si>
  <si>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</si>
  <si>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</si>
  <si>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</si>
  <si>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</si>
  <si>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</si>
  <si>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</si>
  <si>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</si>
  <si>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</si>
  <si>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</si>
  <si>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</si>
  <si>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</si>
  <si>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</si>
  <si>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</si>
  <si>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</si>
  <si>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</si>
  <si>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</si>
  <si>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</si>
  <si>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</si>
  <si>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</si>
  <si>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</si>
  <si>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</si>
  <si>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</si>
  <si>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</si>
  <si>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</si>
  <si>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</si>
  <si>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</si>
  <si>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</si>
  <si>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</si>
  <si>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</si>
  <si>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</si>
  <si>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</si>
  <si>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</si>
  <si>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</si>
  <si>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</si>
  <si>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</si>
  <si>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</si>
  <si>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</si>
  <si>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</si>
  <si>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</si>
  <si>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</si>
  <si>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</si>
  <si>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</si>
  <si>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</si>
  <si>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</si>
  <si>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</si>
  <si>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</si>
  <si>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</si>
  <si>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</si>
  <si>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</si>
  <si>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</si>
  <si>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</si>
  <si>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</si>
  <si>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</si>
  <si>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</si>
  <si>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</si>
  <si>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</si>
  <si>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</si>
  <si>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</si>
  <si>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</si>
  <si>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</si>
  <si>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</si>
  <si>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</si>
  <si>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</si>
  <si>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</si>
  <si>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</si>
  <si>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</si>
  <si>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</si>
  <si>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</si>
  <si>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</si>
  <si>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</si>
  <si>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</si>
  <si>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</si>
  <si>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</si>
  <si>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</si>
  <si>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</si>
  <si>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</si>
  <si>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</si>
  <si>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</si>
  <si>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</si>
  <si>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</si>
  <si>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</si>
  <si>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</si>
  <si>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</si>
  <si>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</si>
  <si>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</si>
  <si>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</si>
  <si>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</si>
  <si>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</si>
  <si>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</si>
  <si>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</si>
  <si>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</si>
  <si>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</si>
  <si>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</si>
  <si>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</si>
  <si>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</si>
  <si>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</si>
  <si>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</si>
  <si>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</si>
  <si>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</si>
  <si>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</si>
  <si>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</si>
  <si>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</si>
  <si>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</si>
  <si>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</si>
  <si>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</si>
  <si>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</si>
  <si>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</si>
  <si>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</si>
  <si>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</si>
  <si>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</si>
  <si>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</si>
  <si>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</si>
  <si>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</si>
  <si>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</si>
  <si>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</si>
  <si>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</si>
  <si>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</si>
  <si>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</si>
  <si>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</si>
  <si>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</si>
  <si>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</si>
  <si>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</si>
  <si>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</si>
  <si>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</si>
  <si>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</si>
  <si>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</si>
  <si>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</si>
  <si>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</si>
  <si>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</si>
  <si>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</si>
  <si>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</si>
  <si>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</si>
  <si>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</si>
  <si>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</si>
  <si>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</si>
  <si>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</si>
  <si>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</si>
  <si>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</si>
  <si>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</si>
  <si>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</si>
  <si>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</si>
  <si>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</si>
  <si>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</si>
  <si>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</si>
  <si>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</si>
  <si>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</si>
  <si>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</si>
  <si>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</si>
  <si>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</si>
  <si>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</si>
  <si>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</si>
  <si>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</si>
  <si>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</si>
  <si>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</si>
  <si>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</si>
  <si>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</si>
  <si>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</si>
  <si>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</si>
  <si>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</si>
  <si>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</si>
  <si>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</si>
  <si>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</si>
  <si>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</si>
  <si>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</si>
  <si>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</si>
  <si>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</si>
  <si>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</si>
  <si>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</si>
  <si>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</si>
  <si>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</si>
  <si>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</si>
  <si>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</si>
  <si>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</si>
  <si>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</si>
  <si>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</si>
  <si>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</si>
  <si>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</si>
  <si>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</si>
  <si>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</si>
  <si>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</si>
  <si>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</si>
  <si>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</si>
  <si>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</si>
  <si>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</si>
  <si>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</si>
  <si>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</si>
  <si>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</si>
  <si>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</si>
  <si>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</si>
  <si>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</si>
  <si>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</si>
  <si>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</si>
  <si>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</si>
  <si>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</si>
  <si>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</si>
  <si>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</si>
  <si>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</si>
  <si>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</si>
  <si>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</si>
  <si>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</si>
  <si>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</si>
  <si>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</si>
  <si>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</si>
  <si>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</si>
  <si>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</si>
  <si>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</si>
  <si>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</si>
  <si>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</si>
  <si>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</si>
  <si>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</si>
  <si>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</si>
  <si>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</si>
  <si>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</si>
  <si>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</si>
  <si>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</si>
  <si>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</si>
  <si>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</si>
  <si>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</si>
  <si>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</si>
  <si>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</si>
  <si>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</si>
  <si>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</si>
  <si>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</si>
  <si>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</si>
  <si>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</si>
  <si>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</si>
  <si>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</si>
  <si>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</si>
  <si>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</si>
  <si>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</si>
  <si>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</si>
  <si>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</si>
  <si>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</si>
  <si>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</si>
  <si>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</si>
  <si>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</si>
  <si>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</si>
  <si>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</si>
  <si>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</si>
  <si>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</si>
  <si>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</si>
  <si>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</si>
  <si>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</si>
  <si>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</si>
  <si>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</si>
  <si>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</si>
  <si>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</si>
  <si>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</si>
  <si>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</si>
  <si>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</si>
  <si>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</si>
  <si>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</si>
  <si>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</si>
  <si>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</si>
  <si>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</si>
  <si>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</si>
  <si>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</si>
  <si>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</si>
  <si>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</si>
  <si>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</si>
  <si>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</si>
  <si>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</si>
  <si>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</si>
  <si>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</si>
  <si>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</si>
  <si>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</si>
  <si>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</si>
  <si>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</si>
  <si>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</si>
  <si>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</si>
  <si>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</si>
  <si>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</si>
  <si>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</si>
  <si>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</si>
  <si>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</si>
  <si>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</si>
  <si>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</si>
  <si>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</si>
  <si>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</si>
  <si>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</si>
  <si>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</si>
  <si>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</si>
  <si>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</si>
  <si>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</si>
  <si>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</si>
  <si>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</si>
  <si>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</si>
  <si>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</si>
  <si>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</si>
  <si>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</si>
  <si>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</si>
  <si>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</si>
  <si>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</si>
  <si>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</si>
  <si>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</si>
  <si>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</si>
  <si>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</si>
  <si>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</si>
  <si>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</si>
  <si>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</si>
  <si>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</si>
  <si>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</si>
  <si>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</si>
  <si>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</si>
  <si>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</si>
  <si>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</si>
  <si>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</si>
  <si>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</si>
  <si>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</si>
  <si>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</si>
  <si>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</si>
  <si>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</si>
  <si>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</si>
  <si>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</si>
  <si>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</si>
  <si>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</si>
  <si>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</si>
  <si>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</si>
  <si>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</si>
  <si>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</si>
  <si>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</si>
  <si>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</si>
  <si>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</si>
  <si>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</si>
  <si>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</si>
  <si>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</si>
  <si>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</si>
  <si>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</si>
  <si>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</si>
  <si>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</si>
  <si>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</si>
  <si>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</si>
  <si>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</si>
  <si>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</si>
  <si>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</si>
  <si>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</si>
  <si>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</si>
  <si>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</si>
  <si>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</si>
  <si>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</si>
  <si>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</si>
  <si>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</si>
  <si>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</si>
  <si>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</si>
  <si>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</si>
  <si>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</si>
  <si>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</si>
  <si>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</si>
  <si>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</si>
  <si>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</si>
  <si>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</si>
  <si>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</si>
  <si>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</si>
  <si>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</si>
  <si>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</si>
  <si>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</si>
  <si>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</si>
  <si>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</si>
  <si>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</si>
  <si>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</si>
  <si>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</si>
  <si>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</si>
  <si>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</si>
  <si>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</si>
  <si>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</si>
  <si>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</si>
  <si>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</si>
  <si>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</si>
  <si>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</si>
  <si>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</si>
  <si>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</si>
  <si>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</si>
  <si>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</si>
  <si>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</si>
  <si>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</si>
  <si>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</si>
  <si>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</si>
  <si>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</si>
  <si>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</si>
  <si>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</si>
  <si>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</si>
  <si>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</si>
  <si>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</si>
  <si>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</si>
  <si>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</si>
  <si>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</si>
  <si>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</si>
  <si>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</si>
  <si>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</si>
  <si>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</si>
  <si>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</si>
  <si>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</si>
  <si>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</si>
  <si>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</si>
  <si>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</si>
  <si>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</si>
  <si>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</si>
  <si>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</si>
  <si>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</si>
  <si>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</si>
  <si>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</si>
  <si>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</si>
  <si>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</si>
  <si>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</si>
  <si>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</si>
  <si>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</si>
  <si>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</si>
  <si>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</si>
  <si>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</si>
  <si>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</si>
  <si>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</si>
  <si>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</si>
  <si>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</si>
  <si>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</si>
  <si>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</si>
  <si>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</si>
  <si>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</si>
  <si>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</si>
  <si>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</si>
  <si>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</si>
  <si>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</si>
  <si>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</si>
  <si>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</si>
  <si>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</si>
  <si>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</si>
  <si>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</si>
  <si>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</si>
  <si>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</si>
  <si>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</si>
  <si>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</si>
  <si>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</si>
  <si>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</si>
  <si>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</si>
  <si>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</si>
  <si>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</si>
  <si>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</si>
  <si>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</si>
  <si>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</si>
  <si>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</si>
  <si>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</si>
  <si>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</si>
  <si>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</si>
  <si>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</si>
  <si>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</si>
  <si>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</si>
  <si>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</si>
  <si>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</si>
  <si>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</si>
  <si>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</si>
  <si>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</si>
  <si>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</si>
  <si>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</si>
  <si>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</si>
  <si>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</si>
  <si>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</si>
  <si>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</si>
  <si>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</si>
  <si>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</si>
  <si>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</si>
  <si>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</si>
  <si>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</si>
  <si>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</si>
  <si>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</si>
  <si>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</si>
  <si>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</si>
  <si>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</si>
  <si>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</si>
  <si>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</si>
  <si>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</si>
  <si>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</si>
  <si>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</si>
  <si>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</si>
  <si>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</si>
  <si>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</si>
  <si>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</si>
  <si>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</si>
  <si>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</si>
  <si>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</si>
  <si>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</si>
  <si>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</si>
  <si>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</si>
  <si>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</si>
  <si>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</si>
  <si>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</si>
  <si>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</si>
  <si>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</si>
  <si>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</si>
  <si>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</si>
  <si>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</si>
  <si>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</si>
  <si>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</si>
  <si>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</si>
  <si>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</si>
  <si>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</si>
  <si>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</si>
  <si>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</si>
  <si>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</si>
  <si>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</si>
  <si>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</si>
  <si>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</si>
  <si>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</si>
  <si>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</si>
  <si>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</si>
  <si>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</si>
  <si>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</si>
  <si>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</si>
  <si>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</si>
  <si>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</si>
  <si>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</si>
  <si>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</si>
  <si>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</si>
  <si>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</si>
  <si>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</si>
  <si>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</si>
  <si>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</si>
  <si>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</si>
  <si>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</si>
  <si>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</si>
  <si>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</si>
  <si>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</si>
  <si>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</si>
  <si>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</si>
  <si>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</si>
  <si>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</si>
  <si>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</si>
  <si>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</si>
  <si>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</si>
  <si>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</si>
  <si>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</si>
  <si>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</si>
  <si>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</si>
  <si>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</si>
  <si>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</si>
  <si>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</si>
  <si>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</si>
  <si>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</si>
  <si>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</si>
  <si>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</si>
  <si>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</si>
  <si>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</si>
  <si>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</si>
  <si>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</si>
  <si>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</si>
  <si>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</si>
  <si>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</si>
  <si>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</si>
  <si>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</si>
  <si>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</si>
  <si>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</si>
  <si>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</si>
  <si>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</si>
  <si>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</si>
  <si>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</si>
  <si>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</si>
  <si>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</si>
  <si>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</si>
  <si>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</si>
  <si>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</si>
  <si>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</si>
  <si>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</si>
  <si>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</si>
  <si>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</si>
  <si>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</si>
  <si>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</si>
  <si>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</si>
  <si>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</si>
  <si>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</si>
  <si>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</si>
  <si>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</si>
  <si>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</si>
  <si>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</si>
  <si>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</si>
  <si>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</si>
  <si>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</si>
  <si>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</si>
  <si>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</si>
  <si>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</si>
  <si>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</si>
  <si>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</si>
  <si>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</si>
  <si>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</si>
  <si>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</si>
  <si>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</si>
  <si>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</si>
  <si>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</si>
  <si>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</si>
  <si>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</si>
  <si>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</si>
  <si>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</si>
  <si>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</si>
  <si>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</si>
  <si>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</si>
  <si>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</si>
  <si>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</si>
  <si>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</si>
  <si>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</si>
  <si>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</si>
  <si>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</si>
  <si>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</si>
  <si>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</si>
  <si>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</si>
  <si>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</si>
  <si>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</si>
  <si>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</si>
  <si>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</si>
  <si>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</si>
  <si>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</si>
  <si>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</si>
  <si>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</si>
  <si>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</si>
  <si>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</si>
  <si>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</si>
  <si>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</si>
  <si>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</si>
  <si>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</si>
  <si>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</si>
  <si>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</si>
  <si>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</si>
  <si>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</si>
  <si>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</si>
  <si>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</si>
  <si>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</si>
  <si>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</si>
  <si>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</si>
  <si>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</si>
  <si>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</si>
  <si>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</si>
  <si>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</si>
  <si>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</si>
  <si>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</si>
  <si>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</si>
  <si>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</si>
  <si>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</si>
  <si>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</si>
  <si>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</si>
  <si>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</si>
  <si>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</si>
  <si>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</si>
  <si>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</si>
  <si>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</si>
  <si>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</si>
  <si>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</si>
  <si>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</si>
  <si>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</si>
  <si>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</si>
  <si>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</si>
  <si>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</si>
  <si>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</si>
  <si>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</si>
  <si>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</si>
  <si>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</si>
  <si>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</si>
  <si>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</si>
  <si>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</si>
  <si>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</si>
  <si>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</si>
  <si>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</si>
  <si>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</si>
  <si>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</si>
  <si>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</si>
  <si>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</si>
  <si>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</si>
  <si>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</si>
  <si>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</si>
  <si>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</si>
  <si>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</si>
  <si>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</si>
  <si>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</si>
  <si>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</si>
  <si>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</si>
  <si>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</si>
  <si>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</si>
  <si>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</si>
  <si>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</si>
  <si>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</si>
  <si>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</si>
  <si>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</si>
  <si>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</si>
  <si>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</si>
  <si>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</si>
  <si>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</si>
  <si>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</si>
  <si>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</si>
  <si>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</si>
  <si>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</si>
  <si>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</si>
  <si>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</si>
  <si>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</si>
  <si>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</si>
  <si>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</si>
  <si>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</si>
  <si>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</si>
  <si>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</si>
  <si>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</si>
  <si>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</si>
  <si>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</si>
  <si>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</si>
  <si>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</si>
  <si>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</si>
  <si>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</si>
  <si>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</si>
  <si>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</si>
  <si>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</si>
  <si>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</si>
  <si>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</si>
  <si>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</si>
  <si>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</si>
  <si>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</si>
  <si>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</si>
  <si>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</si>
  <si>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</si>
  <si>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</si>
  <si>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</si>
  <si>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</si>
  <si>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</si>
  <si>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</si>
  <si>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</si>
  <si>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</si>
  <si>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</si>
  <si>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</si>
  <si>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</si>
  <si>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</si>
  <si>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</si>
  <si>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</si>
  <si>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</si>
  <si>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</si>
  <si>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</si>
  <si>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</si>
  <si>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</si>
  <si>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</si>
  <si>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</si>
  <si>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</si>
  <si>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</si>
  <si>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</si>
  <si>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</si>
  <si>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</si>
  <si>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</si>
  <si>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</si>
  <si>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</si>
  <si>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</si>
  <si>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</si>
  <si>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</si>
  <si>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</si>
  <si>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</si>
  <si>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</si>
  <si>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</si>
  <si>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</si>
  <si>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</si>
  <si>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</si>
  <si>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</si>
  <si>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</si>
  <si>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</si>
  <si>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</si>
  <si>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</si>
  <si>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</si>
  <si>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</si>
  <si>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</si>
  <si>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</si>
  <si>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</si>
  <si>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</si>
  <si>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</si>
  <si>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</si>
  <si>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</si>
  <si>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</si>
  <si>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</si>
  <si>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</si>
  <si>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</si>
  <si>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</si>
  <si>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</si>
  <si>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</si>
  <si>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</si>
  <si>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</si>
  <si>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</si>
  <si>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</si>
  <si>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</si>
  <si>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</si>
  <si>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</si>
  <si>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</si>
  <si>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</si>
  <si>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</si>
  <si>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</si>
  <si>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</si>
  <si>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</si>
  <si>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</si>
  <si>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</si>
  <si>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</si>
  <si>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</si>
  <si>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</si>
  <si>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</si>
  <si>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</si>
  <si>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</si>
  <si>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</si>
  <si>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</si>
  <si>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</si>
  <si>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</si>
  <si>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</si>
  <si>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</si>
  <si>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</si>
  <si>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</si>
  <si>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</si>
  <si>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</si>
  <si>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</si>
  <si>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</si>
  <si>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</si>
  <si>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</si>
  <si>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</si>
  <si>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</si>
  <si>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</si>
  <si>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</si>
  <si>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</si>
  <si>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</si>
  <si>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</si>
  <si>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</si>
  <si>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</si>
  <si>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</si>
  <si>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</si>
  <si>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</si>
  <si>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</si>
  <si>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</si>
  <si>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</si>
  <si>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</si>
  <si>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</si>
  <si>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</si>
  <si>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</si>
  <si>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</si>
  <si>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</si>
  <si>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</si>
  <si>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</si>
  <si>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</si>
  <si>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</si>
  <si>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</si>
  <si>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</si>
  <si>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</si>
  <si>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</si>
  <si>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</si>
  <si>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</si>
  <si>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</si>
  <si>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</si>
  <si>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</si>
  <si>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</si>
  <si>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</si>
  <si>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</si>
  <si>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</si>
  <si>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</si>
  <si>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</si>
  <si>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</si>
  <si>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</si>
  <si>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</si>
  <si>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</si>
  <si>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</si>
  <si>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</si>
  <si>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</si>
  <si>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</si>
  <si>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</si>
  <si>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</si>
  <si>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</si>
  <si>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</si>
  <si>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</si>
  <si>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</si>
  <si>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</si>
  <si>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</si>
  <si>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</si>
  <si>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</si>
  <si>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</si>
  <si>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</si>
  <si>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</si>
  <si>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</si>
  <si>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</si>
  <si>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</si>
  <si>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</si>
  <si>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</si>
  <si>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</si>
  <si>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</si>
  <si>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</si>
  <si>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</si>
  <si>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</si>
  <si>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</si>
  <si>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</si>
  <si>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</si>
  <si>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</si>
  <si>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</si>
  <si>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</si>
  <si>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</si>
  <si>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</si>
  <si>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</si>
  <si>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</si>
  <si>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</si>
  <si>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</si>
  <si>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</si>
  <si>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</si>
  <si>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</si>
  <si>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</si>
  <si>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</si>
  <si>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</si>
  <si>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</si>
  <si>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</si>
  <si>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</si>
  <si>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</si>
  <si>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</si>
  <si>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</si>
  <si>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</si>
  <si>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</si>
  <si>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</si>
  <si>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</si>
  <si>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</si>
  <si>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</si>
  <si>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</si>
  <si>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</si>
  <si>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</si>
  <si>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</si>
  <si>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</si>
  <si>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</si>
  <si>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</si>
  <si>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</si>
  <si>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</si>
  <si>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</si>
  <si>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</si>
  <si>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</si>
  <si>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</si>
  <si>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</si>
  <si>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</si>
  <si>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</si>
  <si>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</si>
  <si>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</si>
  <si>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</si>
  <si>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</si>
  <si>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</si>
  <si>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</si>
  <si>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</si>
  <si>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</si>
  <si>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</si>
  <si>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</si>
  <si>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</si>
  <si>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</si>
  <si>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</si>
  <si>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</si>
  <si>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</si>
  <si>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</si>
  <si>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</si>
  <si>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</si>
  <si>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</si>
  <si>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</si>
  <si>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</si>
  <si>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</si>
  <si>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</si>
  <si>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</si>
  <si>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</si>
  <si>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</si>
  <si>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</si>
  <si>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</si>
  <si>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</si>
  <si>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</si>
  <si>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</si>
  <si>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</si>
  <si>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</si>
  <si>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</si>
  <si>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</si>
  <si>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</si>
  <si>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</si>
  <si>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</si>
  <si>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</si>
  <si>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</si>
  <si>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</si>
  <si>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</si>
  <si>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</si>
  <si>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</si>
  <si>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</si>
  <si>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</si>
  <si>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</si>
  <si>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</si>
  <si>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</si>
  <si>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</si>
  <si>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</si>
  <si>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</si>
  <si>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</si>
  <si>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</si>
  <si>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</si>
  <si>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</si>
  <si>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</si>
  <si>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</si>
  <si>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</si>
  <si>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</si>
  <si>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</si>
  <si>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</si>
  <si>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</si>
  <si>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</si>
  <si>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</si>
  <si>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</si>
  <si>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</si>
  <si>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</si>
  <si>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</si>
  <si>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</si>
  <si>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</si>
  <si>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</si>
  <si>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</si>
  <si>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</si>
  <si>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</si>
  <si>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</si>
  <si>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</si>
  <si>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</si>
  <si>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</si>
  <si>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</si>
  <si>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</si>
  <si>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</si>
  <si>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</si>
  <si>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</si>
  <si>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</si>
  <si>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</si>
  <si>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</si>
  <si>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</si>
  <si>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</si>
  <si>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</si>
  <si>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</si>
  <si>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</si>
  <si>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</si>
  <si>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</si>
  <si>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</si>
  <si>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</si>
  <si>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</si>
  <si>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</si>
  <si>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</si>
  <si>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</si>
  <si>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</si>
  <si>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</si>
  <si>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</si>
  <si>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</si>
  <si>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</si>
  <si>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</si>
  <si>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</si>
  <si>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</si>
  <si>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</si>
  <si>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</si>
  <si>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</si>
  <si>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</si>
  <si>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</si>
  <si>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</si>
  <si>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</si>
  <si>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</si>
  <si>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</si>
  <si>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</si>
  <si>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</si>
  <si>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</si>
  <si>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</si>
  <si>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</si>
  <si>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</si>
  <si>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</si>
  <si>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</si>
  <si>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</si>
  <si>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</si>
  <si>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</si>
  <si>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</si>
  <si>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</si>
  <si>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</si>
  <si>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</si>
  <si>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</si>
  <si>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</si>
  <si>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</si>
  <si>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</si>
  <si>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</si>
  <si>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</si>
  <si>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</si>
  <si>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</si>
  <si>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</si>
  <si>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</si>
  <si>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</si>
  <si>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</si>
  <si>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</si>
  <si>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</si>
  <si>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</si>
  <si>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</si>
  <si>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</si>
  <si>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</si>
  <si>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</si>
  <si>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</si>
  <si>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</si>
  <si>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</si>
  <si>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</si>
  <si>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</si>
  <si>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</si>
  <si>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</si>
  <si>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</si>
  <si>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</si>
  <si>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</si>
  <si>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</si>
  <si>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</si>
  <si>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</si>
  <si>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</si>
  <si>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</si>
  <si>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</si>
  <si>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</si>
  <si>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</si>
  <si>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</si>
  <si>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</si>
  <si>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</si>
  <si>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</si>
  <si>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</si>
  <si>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</si>
  <si>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</si>
  <si>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</si>
  <si>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</si>
  <si>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</si>
  <si>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</si>
  <si>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</si>
  <si>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</si>
  <si>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</si>
  <si>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</si>
  <si>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</si>
  <si>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</si>
  <si>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</si>
  <si>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</si>
  <si>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</si>
  <si>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</si>
  <si>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</si>
  <si>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</si>
  <si>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</si>
  <si>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</si>
  <si>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</si>
  <si>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</si>
  <si>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</si>
  <si>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</si>
  <si>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</si>
  <si>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</si>
  <si>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</si>
  <si>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</si>
  <si>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</si>
  <si>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</si>
  <si>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</si>
  <si>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</si>
  <si>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</si>
  <si>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</si>
  <si>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</si>
  <si>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</si>
  <si>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</si>
  <si>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</si>
  <si>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</si>
  <si>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</si>
  <si>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</si>
  <si>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</si>
  <si>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</si>
  <si>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</si>
  <si>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</si>
  <si>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</si>
  <si>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</si>
  <si>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</si>
  <si>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</si>
  <si>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</si>
  <si>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</si>
  <si>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</si>
  <si>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</si>
  <si>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</si>
  <si>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</si>
  <si>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</si>
  <si>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</si>
  <si>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</si>
  <si>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</si>
  <si>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</si>
  <si>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</si>
  <si>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</si>
  <si>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</si>
  <si>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</si>
  <si>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</si>
  <si>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</si>
  <si>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</si>
  <si>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</si>
  <si>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</si>
  <si>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</si>
  <si>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</si>
  <si>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</si>
  <si>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</si>
  <si>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</si>
  <si>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</si>
  <si>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</si>
  <si>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</si>
  <si>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</si>
  <si>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</si>
  <si>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</si>
  <si>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</si>
  <si>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</si>
  <si>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</si>
  <si>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</si>
  <si>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</si>
  <si>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</si>
  <si>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</si>
  <si>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</si>
  <si>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</si>
  <si>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</si>
  <si>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</si>
  <si>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</si>
  <si>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</si>
  <si>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</si>
  <si>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</si>
  <si>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</si>
  <si>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</si>
  <si>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</si>
  <si>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</si>
  <si>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</si>
  <si>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</si>
  <si>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</si>
  <si>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</si>
  <si>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</si>
  <si>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</si>
  <si>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</si>
  <si>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</si>
  <si>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</si>
  <si>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</si>
  <si>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</si>
  <si>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</si>
  <si>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</si>
  <si>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</si>
  <si>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</si>
  <si>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</si>
  <si>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</si>
  <si>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</si>
  <si>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</si>
  <si>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</si>
  <si>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</si>
  <si>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</si>
  <si>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</si>
  <si>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</si>
  <si>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</si>
  <si>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</si>
  <si>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</si>
  <si>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</si>
  <si>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</si>
  <si>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</si>
  <si>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</si>
  <si>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</si>
  <si>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</si>
  <si>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</si>
  <si>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</si>
  <si>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</si>
  <si>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</si>
  <si>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</si>
  <si>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</si>
  <si>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</si>
  <si>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</si>
  <si>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</si>
  <si>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</si>
  <si>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</si>
  <si>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</si>
  <si>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</si>
  <si>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</si>
  <si>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</si>
  <si>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</si>
  <si>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</si>
  <si>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</si>
  <si>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</si>
  <si>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</si>
  <si>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</si>
  <si>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</si>
  <si>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</si>
  <si>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</si>
  <si>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</si>
  <si>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</si>
  <si>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</si>
  <si>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</si>
  <si>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</si>
  <si>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</si>
  <si>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</si>
  <si>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</si>
  <si>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</si>
  <si>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</si>
  <si>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</si>
  <si>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</si>
  <si>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</si>
  <si>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</si>
  <si>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</si>
  <si>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</si>
  <si>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</si>
  <si>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</si>
  <si>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</si>
  <si>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</si>
  <si>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</si>
  <si>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</si>
  <si>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</si>
  <si>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</si>
  <si>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</si>
  <si>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</si>
  <si>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</si>
  <si>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</si>
  <si>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</si>
  <si>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</si>
  <si>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</si>
  <si>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</si>
  <si>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</si>
  <si>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</si>
  <si>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</si>
  <si>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</si>
  <si>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</si>
  <si>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</si>
  <si>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</si>
  <si>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</si>
  <si>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</si>
  <si>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</si>
  <si>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</si>
  <si>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</si>
  <si>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</si>
  <si>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</si>
  <si>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</si>
  <si>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</si>
  <si>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</si>
  <si>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</si>
  <si>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</si>
  <si>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</si>
  <si>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</si>
  <si>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</si>
  <si>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</si>
  <si>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</si>
  <si>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</si>
  <si>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</si>
  <si>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</si>
  <si>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</si>
  <si>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</si>
  <si>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</si>
  <si>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</si>
  <si>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</si>
  <si>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</si>
  <si>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</si>
  <si>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</si>
  <si>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</si>
  <si>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</si>
  <si>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</si>
  <si>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</si>
  <si>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</si>
  <si>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</si>
  <si>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</si>
  <si>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</si>
  <si>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</si>
  <si>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</si>
  <si>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</si>
  <si>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</si>
  <si>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</si>
  <si>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</si>
  <si>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</si>
  <si>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</si>
  <si>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</si>
  <si>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</si>
  <si>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</si>
  <si>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</si>
  <si>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</si>
  <si>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</si>
  <si>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</si>
  <si>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</si>
  <si>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</si>
  <si>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</si>
  <si>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</si>
  <si>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</si>
  <si>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</si>
  <si>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</si>
  <si>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</si>
  <si>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</si>
  <si>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</si>
  <si>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</si>
  <si>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</si>
  <si>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</si>
  <si>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</si>
  <si>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</si>
  <si>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</si>
  <si>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</si>
  <si>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</si>
  <si>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</si>
  <si>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</si>
  <si>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</si>
  <si>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</si>
  <si>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</si>
  <si>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</si>
  <si>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</si>
  <si>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</si>
  <si>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</si>
  <si>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</si>
  <si>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</si>
  <si>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</si>
  <si>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</si>
  <si>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</si>
  <si>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</si>
  <si>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</si>
  <si>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</si>
  <si>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</si>
  <si>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</si>
  <si>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</si>
  <si>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</si>
  <si>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</si>
  <si>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</si>
  <si>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</si>
  <si>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</si>
  <si>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</si>
  <si>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</si>
  <si>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</si>
  <si>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</si>
  <si>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</si>
  <si>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</si>
  <si>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</si>
  <si>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</si>
  <si>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</si>
  <si>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</si>
  <si>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</si>
  <si>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</si>
  <si>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</si>
  <si>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</si>
  <si>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</si>
  <si>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</si>
  <si>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</si>
  <si>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</si>
  <si>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</si>
  <si>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</si>
  <si>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</si>
  <si>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</si>
  <si>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</si>
  <si>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</si>
  <si>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</si>
  <si>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</si>
  <si>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</si>
  <si>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</si>
  <si>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</si>
  <si>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</si>
  <si>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</si>
  <si>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</si>
  <si>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</si>
  <si>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</si>
  <si>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</si>
  <si>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</si>
  <si>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</si>
  <si>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</si>
  <si>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</si>
  <si>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</si>
  <si>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</si>
  <si>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</si>
  <si>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</si>
  <si>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</si>
  <si>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</si>
  <si>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</si>
  <si>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</si>
  <si>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</si>
  <si>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</si>
  <si>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</si>
  <si>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</si>
  <si>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</si>
  <si>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</si>
  <si>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</si>
  <si>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</si>
  <si>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</si>
  <si>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</si>
  <si>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</si>
  <si>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</si>
  <si>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</si>
  <si>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</si>
  <si>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</si>
  <si>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</si>
  <si>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</si>
  <si>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</si>
  <si>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</si>
  <si>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</si>
  <si>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</si>
  <si>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</si>
  <si>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</si>
  <si>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</si>
  <si>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</si>
  <si>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</si>
  <si>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</si>
  <si>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</si>
  <si>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</si>
  <si>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</si>
  <si>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</si>
  <si>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</si>
  <si>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</si>
  <si>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</si>
  <si>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</si>
  <si>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</si>
  <si>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</si>
  <si>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</si>
  <si>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</si>
  <si>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</si>
  <si>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</si>
  <si>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</si>
  <si>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</si>
  <si>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</si>
  <si>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</si>
  <si>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</si>
  <si>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</si>
  <si>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</si>
  <si>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</si>
  <si>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</si>
  <si>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</si>
  <si>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</si>
  <si>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</si>
  <si>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</si>
  <si>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</si>
  <si>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</si>
  <si>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</si>
  <si>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</si>
  <si>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</si>
  <si>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</si>
  <si>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</si>
  <si>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</si>
  <si>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</si>
  <si>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</si>
  <si>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</si>
  <si>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</si>
  <si>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</si>
  <si>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</si>
  <si>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</si>
  <si>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</si>
  <si>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</si>
  <si>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</si>
  <si>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</si>
  <si>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</si>
  <si>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</si>
  <si>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</si>
  <si>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</si>
  <si>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</si>
  <si>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</si>
  <si>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</si>
  <si>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</si>
  <si>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</si>
  <si>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</si>
  <si>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</si>
  <si>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</si>
  <si>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</si>
  <si>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</si>
  <si>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</si>
  <si>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</si>
  <si>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</si>
  <si>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</si>
  <si>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</si>
  <si>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</si>
  <si>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</si>
  <si>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</si>
  <si>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</si>
  <si>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</si>
  <si>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</si>
  <si>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</si>
  <si>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</si>
  <si>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</si>
  <si>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</si>
  <si>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</si>
  <si>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</si>
  <si>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</si>
  <si>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</si>
  <si>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</si>
  <si>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</si>
  <si>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</si>
  <si>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</si>
  <si>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</si>
  <si>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</si>
  <si>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</si>
  <si>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</si>
  <si>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</si>
  <si>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</si>
  <si>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</si>
  <si>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</si>
  <si>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</si>
  <si>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</si>
  <si>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</si>
  <si>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</si>
  <si>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</si>
  <si>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</si>
  <si>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</si>
  <si>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</si>
  <si>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</si>
  <si>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</si>
  <si>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</si>
  <si>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</si>
  <si>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</si>
  <si>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</si>
  <si>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</si>
  <si>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</si>
  <si>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</si>
  <si>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</si>
  <si>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</si>
  <si>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</si>
  <si>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</si>
  <si>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</si>
  <si>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</si>
  <si>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</si>
  <si>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</si>
  <si>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</si>
  <si>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</si>
  <si>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</si>
  <si>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</si>
  <si>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</si>
  <si>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</si>
  <si>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</si>
  <si>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</si>
  <si>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</si>
  <si>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</si>
  <si>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</si>
  <si>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</si>
  <si>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</si>
  <si>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</si>
  <si>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</si>
  <si>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</si>
  <si>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</si>
  <si>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</si>
  <si>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</si>
  <si>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</si>
  <si>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</si>
  <si>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</si>
  <si>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</si>
  <si>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</si>
  <si>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</si>
  <si>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</si>
  <si>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</si>
  <si>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</si>
  <si>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</si>
  <si>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</si>
  <si>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</si>
  <si>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</si>
  <si>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</si>
  <si>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</si>
  <si>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</si>
  <si>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</si>
  <si>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</si>
  <si>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</si>
  <si>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</si>
  <si>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</si>
  <si>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</si>
  <si>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</si>
  <si>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</si>
  <si>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</si>
  <si>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</si>
  <si>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</si>
  <si>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</si>
  <si>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</si>
  <si>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</si>
  <si>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</si>
  <si>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</si>
  <si>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</si>
  <si>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</si>
  <si>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</si>
  <si>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</si>
  <si>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</si>
  <si>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</si>
  <si>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</si>
  <si>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</si>
  <si>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</si>
  <si>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</si>
  <si>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</si>
  <si>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</si>
  <si>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</si>
  <si>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</si>
  <si>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</si>
  <si>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</si>
  <si>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</si>
  <si>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</si>
  <si>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</si>
  <si>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</si>
  <si>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</si>
  <si>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</si>
  <si>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</si>
  <si>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</si>
  <si>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</si>
  <si>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</si>
  <si>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</si>
  <si>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</si>
  <si>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</si>
  <si>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</si>
  <si>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</si>
  <si>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</si>
  <si>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</si>
  <si>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</si>
  <si>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</si>
  <si>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</si>
  <si>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</si>
  <si>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</si>
  <si>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</si>
  <si>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</si>
  <si>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</si>
  <si>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</si>
  <si>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</si>
  <si>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</si>
  <si>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</si>
  <si>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</si>
  <si>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</si>
  <si>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</si>
  <si>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</si>
  <si>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</si>
  <si>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</si>
  <si>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</si>
  <si>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</si>
  <si>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</si>
  <si>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</si>
  <si>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</si>
  <si>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</si>
  <si>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</si>
  <si>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</si>
  <si>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</si>
  <si>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</si>
  <si>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</si>
  <si>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</si>
  <si>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</si>
  <si>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</si>
  <si>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</si>
  <si>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</si>
  <si>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</si>
  <si>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</si>
  <si>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</si>
  <si>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</si>
  <si>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</si>
  <si>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</si>
  <si>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</si>
  <si>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</si>
  <si>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</si>
  <si>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</si>
  <si>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</si>
  <si>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</si>
  <si>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</si>
  <si>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</si>
  <si>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</si>
  <si>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</si>
  <si>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</si>
  <si>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</si>
  <si>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</si>
  <si>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</si>
  <si>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</si>
  <si>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</si>
  <si>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</si>
  <si>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</si>
  <si>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</si>
  <si>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</si>
  <si>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</si>
  <si>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</si>
  <si>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</si>
  <si>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</si>
  <si>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</si>
  <si>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</si>
  <si>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</si>
  <si>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</si>
  <si>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</si>
  <si>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</si>
  <si>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</si>
  <si>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</si>
  <si>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</si>
  <si>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</si>
  <si>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</si>
  <si>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</si>
  <si>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</si>
  <si>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</si>
  <si>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</si>
  <si>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</si>
  <si>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</si>
  <si>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</si>
  <si>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</si>
  <si>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</si>
  <si>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</si>
  <si>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</si>
  <si>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</si>
  <si>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</si>
  <si>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</si>
  <si>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</si>
  <si>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</si>
  <si>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</si>
  <si>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</si>
  <si>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</si>
  <si>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</si>
  <si>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</si>
  <si>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</si>
  <si>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</si>
  <si>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</si>
  <si>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</si>
  <si>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</si>
  <si>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</si>
  <si>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</si>
  <si>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</si>
  <si>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</si>
  <si>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</si>
  <si>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</si>
  <si>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</si>
  <si>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</si>
  <si>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</si>
  <si>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</si>
  <si>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</si>
  <si>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</si>
  <si>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</si>
  <si>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</si>
  <si>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</si>
  <si>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</si>
  <si>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</si>
  <si>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</si>
  <si>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</si>
  <si>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</si>
  <si>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</si>
  <si>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</si>
  <si>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</si>
  <si>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</si>
  <si>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</si>
  <si>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</si>
  <si>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</si>
  <si>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</si>
  <si>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</si>
  <si>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</si>
  <si>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</si>
  <si>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</si>
  <si>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</si>
  <si>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</si>
  <si>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</si>
  <si>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</si>
  <si>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</si>
  <si>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</si>
  <si>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</si>
  <si>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</si>
  <si>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</si>
  <si>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</si>
  <si>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</si>
  <si>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</si>
  <si>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</si>
  <si>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</si>
  <si>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</si>
  <si>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</si>
  <si>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</si>
  <si>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</si>
  <si>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</si>
  <si>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</si>
  <si>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</si>
  <si>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</si>
  <si>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</si>
  <si>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</si>
  <si>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</si>
  <si>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</si>
  <si>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</si>
  <si>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</si>
  <si>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</si>
  <si>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</si>
  <si>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</si>
  <si>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</si>
  <si>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</si>
  <si>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</si>
  <si>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</si>
  <si>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</si>
  <si>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</si>
  <si>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</si>
  <si>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</si>
  <si>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</si>
  <si>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</si>
  <si>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</si>
  <si>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</si>
  <si>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</si>
  <si>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</si>
  <si>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</si>
  <si>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</si>
  <si>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</si>
  <si>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</si>
  <si>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</si>
  <si>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</si>
  <si>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</si>
  <si>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</si>
  <si>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</si>
  <si>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</si>
  <si>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</si>
  <si>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</si>
  <si>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</si>
  <si>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</si>
  <si>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</si>
  <si>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</si>
  <si>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</si>
  <si>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</si>
  <si>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</si>
  <si>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</si>
  <si>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</si>
  <si>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</si>
  <si>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</si>
  <si>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</si>
  <si>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</si>
  <si>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</si>
  <si>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</si>
  <si>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</si>
  <si>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</si>
  <si>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</si>
  <si>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</si>
  <si>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</si>
  <si>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</si>
  <si>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</si>
  <si>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</si>
  <si>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</si>
  <si>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</si>
  <si>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</si>
  <si>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</si>
  <si>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</si>
  <si>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</si>
  <si>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</si>
  <si>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</si>
  <si>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</si>
  <si>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</si>
  <si>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</si>
  <si>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</si>
  <si>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</si>
  <si>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</si>
  <si>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</si>
  <si>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</si>
  <si>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</si>
  <si>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</si>
  <si>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</si>
  <si>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</si>
  <si>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</si>
  <si>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</si>
  <si>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</si>
  <si>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</si>
  <si>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</si>
  <si>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</si>
  <si>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</si>
  <si>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</si>
  <si>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</si>
  <si>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</si>
  <si>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</si>
  <si>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</si>
  <si>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</si>
  <si>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</si>
  <si>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</si>
  <si>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</si>
  <si>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</si>
  <si>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</si>
  <si>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</si>
  <si>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</si>
  <si>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</si>
  <si>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</si>
  <si>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</si>
  <si>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</si>
  <si>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</si>
  <si>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</si>
  <si>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</si>
  <si>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</si>
  <si>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</si>
  <si>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</si>
  <si>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</si>
  <si>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</si>
  <si>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</si>
  <si>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</si>
  <si>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</si>
  <si>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</si>
  <si>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</si>
  <si>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</si>
  <si>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</si>
  <si>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</si>
  <si>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</si>
  <si>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</si>
  <si>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</si>
  <si>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</si>
  <si>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</si>
  <si>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</si>
  <si>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</si>
  <si>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</si>
  <si>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</si>
  <si>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</si>
  <si>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</si>
  <si>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</si>
  <si>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</si>
  <si>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</si>
  <si>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</si>
  <si>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</si>
  <si>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</si>
  <si>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</si>
  <si>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</si>
  <si>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</si>
  <si>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</si>
  <si>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</si>
  <si>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</si>
  <si>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</si>
  <si>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</si>
  <si>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</si>
  <si>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</si>
  <si>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</si>
  <si>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</si>
  <si>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</si>
  <si>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</si>
  <si>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</si>
  <si>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</si>
  <si>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</si>
  <si>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</si>
  <si>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</si>
  <si>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</si>
  <si>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</si>
  <si>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</si>
  <si>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</si>
  <si>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</si>
  <si>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</si>
  <si>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</si>
  <si>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</si>
  <si>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</si>
  <si>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</si>
  <si>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</si>
  <si>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</si>
  <si>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</si>
  <si>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</si>
  <si>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</si>
  <si>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</si>
  <si>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</si>
  <si>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</si>
  <si>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</si>
  <si>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</si>
  <si>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</si>
  <si>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</si>
  <si>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</si>
  <si>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</si>
  <si>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</si>
  <si>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</si>
  <si>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</si>
  <si>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</si>
  <si>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</si>
  <si>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</si>
  <si>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</si>
  <si>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</si>
  <si>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</si>
  <si>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</si>
  <si>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</si>
  <si>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</si>
  <si>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</si>
  <si>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</si>
  <si>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</si>
  <si>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</si>
  <si>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</si>
  <si>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</si>
  <si>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</si>
  <si>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</si>
  <si>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</si>
  <si>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</si>
  <si>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</si>
  <si>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</si>
  <si>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</si>
  <si>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</si>
  <si>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</si>
  <si>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</si>
  <si>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</si>
  <si>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</si>
  <si>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</si>
  <si>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</si>
  <si>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</si>
  <si>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</si>
  <si>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</si>
  <si>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</si>
  <si>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</si>
  <si>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</si>
  <si>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</si>
  <si>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</si>
  <si>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</si>
  <si>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</si>
  <si>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</si>
  <si>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</si>
  <si>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</si>
  <si>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</si>
  <si>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</si>
  <si>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</si>
  <si>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</si>
  <si>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</si>
  <si>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</si>
  <si>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</si>
  <si>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</si>
  <si>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</si>
  <si>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</si>
  <si>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</si>
  <si>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</si>
  <si>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</si>
  <si>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</si>
  <si>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</si>
  <si>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</si>
  <si>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</si>
  <si>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</si>
  <si>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</si>
  <si>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</si>
  <si>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</si>
  <si>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</si>
  <si>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</si>
  <si>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</si>
  <si>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</si>
  <si>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</si>
  <si>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</si>
  <si>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</si>
  <si>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</si>
  <si>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</si>
  <si>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</si>
  <si>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</si>
  <si>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</si>
  <si>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</si>
  <si>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</si>
  <si>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</si>
  <si>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</si>
  <si>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</si>
  <si>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</si>
  <si>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</si>
  <si>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</si>
  <si>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</si>
  <si>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</si>
  <si>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</si>
  <si>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</si>
  <si>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</si>
  <si>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</si>
  <si>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</si>
  <si>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</si>
  <si>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</si>
  <si>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</si>
  <si>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</si>
  <si>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</si>
  <si>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</si>
  <si>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</si>
  <si>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</si>
  <si>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</si>
  <si>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</si>
  <si>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</si>
  <si>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</si>
  <si>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</si>
  <si>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</si>
  <si>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</si>
  <si>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</si>
  <si>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</si>
  <si>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</si>
  <si>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</si>
  <si>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</si>
  <si>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</si>
  <si>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</si>
  <si>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</si>
  <si>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</si>
  <si>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</si>
  <si>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</si>
  <si>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</si>
  <si>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</si>
  <si>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</si>
  <si>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</si>
  <si>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</si>
  <si>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</si>
  <si>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</si>
  <si>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</si>
  <si>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</si>
  <si>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</si>
  <si>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</si>
  <si>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</si>
  <si>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</si>
  <si>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</si>
  <si>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</si>
  <si>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</si>
  <si>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</si>
  <si>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</si>
  <si>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</si>
  <si>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</si>
  <si>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</si>
  <si>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</si>
  <si>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</si>
  <si>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</si>
  <si>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</si>
  <si>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</si>
  <si>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</si>
  <si>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</si>
  <si>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</si>
  <si>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</si>
  <si>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</si>
  <si>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</si>
  <si>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</si>
  <si>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</si>
  <si>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</si>
  <si>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</si>
  <si>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</si>
  <si>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</si>
  <si>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</si>
  <si>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</si>
  <si>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</si>
  <si>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</si>
  <si>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</si>
  <si>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</si>
  <si>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</si>
  <si>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</si>
  <si>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</si>
  <si>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</si>
  <si>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</si>
  <si>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</si>
  <si>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</si>
  <si>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</si>
  <si>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</si>
  <si>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</si>
  <si>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</si>
  <si>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</si>
  <si>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</si>
  <si>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</si>
  <si>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</si>
  <si>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</si>
  <si>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</si>
  <si>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</si>
  <si>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</si>
  <si>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</si>
  <si>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</si>
  <si>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</si>
  <si>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</si>
  <si>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</si>
  <si>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</si>
  <si>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</si>
  <si>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</si>
  <si>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</si>
  <si>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</si>
  <si>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</si>
  <si>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</si>
  <si>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</si>
  <si>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</si>
  <si>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</si>
  <si>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</si>
  <si>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</si>
  <si>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</si>
  <si>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</si>
  <si>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</si>
  <si>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</si>
  <si>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</si>
  <si>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</si>
  <si>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</si>
  <si>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</si>
  <si>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</si>
  <si>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</si>
  <si>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</si>
  <si>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</si>
  <si>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</si>
  <si>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</si>
  <si>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</si>
  <si>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</si>
  <si>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</si>
  <si>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</si>
  <si>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</si>
  <si>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</si>
  <si>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</si>
  <si>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</si>
  <si>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</si>
  <si>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</si>
  <si>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</si>
  <si>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</si>
  <si>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</si>
  <si>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</si>
  <si>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</si>
  <si>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</si>
  <si>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</si>
  <si>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</si>
  <si>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</si>
  <si>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</si>
  <si>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</si>
  <si>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</si>
  <si>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</si>
  <si>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</si>
  <si>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</si>
  <si>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</si>
  <si>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</si>
  <si>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</si>
  <si>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</si>
  <si>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</si>
  <si>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</si>
  <si>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</si>
  <si>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</si>
  <si>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</si>
  <si>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</si>
  <si>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</si>
  <si>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</si>
  <si>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</si>
  <si>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</si>
  <si>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</si>
  <si>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</si>
  <si>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</si>
  <si>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</si>
  <si>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</si>
  <si>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</si>
  <si>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</si>
  <si>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</si>
  <si>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</si>
  <si>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</si>
  <si>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</si>
  <si>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</si>
  <si>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</si>
  <si>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</si>
  <si>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</si>
  <si>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</si>
  <si>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</si>
  <si>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</si>
  <si>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</si>
  <si>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</si>
  <si>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</si>
  <si>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</si>
  <si>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</si>
  <si>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</si>
  <si>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</si>
  <si>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</si>
  <si>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</si>
  <si>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</si>
  <si>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</si>
  <si>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</si>
  <si>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</si>
  <si>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</si>
  <si>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</si>
  <si>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</si>
  <si>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</si>
  <si>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</si>
  <si>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</si>
  <si>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</si>
  <si>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</si>
  <si>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</si>
  <si>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</si>
  <si>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</si>
  <si>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</si>
  <si>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</si>
  <si>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</si>
  <si>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</si>
  <si>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</si>
  <si>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</si>
  <si>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</si>
  <si>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</si>
  <si>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</si>
  <si>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</si>
  <si>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</si>
  <si>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</si>
  <si>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</si>
  <si>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</si>
  <si>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</si>
  <si>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</si>
  <si>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</si>
  <si>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</si>
  <si>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</si>
  <si>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</si>
  <si>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</si>
  <si>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</si>
  <si>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</si>
  <si>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</si>
  <si>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</si>
  <si>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</si>
  <si>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</si>
  <si>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</si>
  <si>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</si>
  <si>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</si>
  <si>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</si>
  <si>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</si>
  <si>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</si>
  <si>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</si>
  <si>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</si>
  <si>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</si>
  <si>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</si>
  <si>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</si>
  <si>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</si>
  <si>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</si>
  <si>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</si>
  <si>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</si>
  <si>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</si>
  <si>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</si>
  <si>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</si>
  <si>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</si>
  <si>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</si>
  <si>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</si>
  <si>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</si>
  <si>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</si>
  <si>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</si>
  <si>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</si>
  <si>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</si>
  <si>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</si>
  <si>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</si>
  <si>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</si>
  <si>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</si>
  <si>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</si>
  <si>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</si>
  <si>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</si>
  <si>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</si>
  <si>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</si>
  <si>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</si>
  <si>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</si>
  <si>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</si>
  <si>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</si>
  <si>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</si>
  <si>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</si>
  <si>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</si>
  <si>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</si>
  <si>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</si>
  <si>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</si>
  <si>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</si>
  <si>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</si>
  <si>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</si>
  <si>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</si>
  <si>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</si>
  <si>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</si>
  <si>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</si>
  <si>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</si>
  <si>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</si>
  <si>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</si>
  <si>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</si>
  <si>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</si>
  <si>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</si>
  <si>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</si>
  <si>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</si>
  <si>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</si>
  <si>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</si>
  <si>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</si>
  <si>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</si>
  <si>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</si>
  <si>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</si>
  <si>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</si>
  <si>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</si>
  <si>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</si>
  <si>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</si>
  <si>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</si>
  <si>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</si>
  <si>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</si>
  <si>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</si>
  <si>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</si>
  <si>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</si>
  <si>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</si>
  <si>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</si>
  <si>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</si>
  <si>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</si>
  <si>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</si>
  <si>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</si>
  <si>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</si>
  <si>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</si>
  <si>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</si>
  <si>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</si>
  <si>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</si>
  <si>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</si>
  <si>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</si>
  <si>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</si>
  <si>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</si>
  <si>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</si>
  <si>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</si>
  <si>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</si>
  <si>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</si>
  <si>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</si>
  <si>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</si>
  <si>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</si>
  <si>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</si>
  <si>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</si>
  <si>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</si>
  <si>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</si>
  <si>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</si>
  <si>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</si>
  <si>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</si>
  <si>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</si>
  <si>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</si>
  <si>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</si>
  <si>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</si>
  <si>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</si>
  <si>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</si>
  <si>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</si>
  <si>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</si>
  <si>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</si>
  <si>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</si>
  <si>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</si>
  <si>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</si>
  <si>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</si>
  <si>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</si>
  <si>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</si>
  <si>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</si>
  <si>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</si>
  <si>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</si>
  <si>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</si>
  <si>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</si>
  <si>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</si>
  <si>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</si>
  <si>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</si>
  <si>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</si>
  <si>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</si>
  <si>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</si>
  <si>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</si>
  <si>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</si>
  <si>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</si>
  <si>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</si>
  <si>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</si>
  <si>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</si>
  <si>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</si>
  <si>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</si>
  <si>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</si>
  <si>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</si>
  <si>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</si>
  <si>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</si>
  <si>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</si>
  <si>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</si>
  <si>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</si>
  <si>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</si>
  <si>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</si>
  <si>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</si>
  <si>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</si>
  <si>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</si>
  <si>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</si>
  <si>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</si>
  <si>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</si>
  <si>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</si>
  <si>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</si>
  <si>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</si>
  <si>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</si>
  <si>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</si>
  <si>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</si>
  <si>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</si>
  <si>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</si>
  <si>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</si>
  <si>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</si>
  <si>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</si>
  <si>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</si>
  <si>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</si>
  <si>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</si>
  <si>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</si>
  <si>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</si>
  <si>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</si>
  <si>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</si>
  <si>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</si>
  <si>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</si>
  <si>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</si>
  <si>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</si>
  <si>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</si>
  <si>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</si>
  <si>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</si>
  <si>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</si>
  <si>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</si>
  <si>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</si>
  <si>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</si>
  <si>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</si>
  <si>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</si>
  <si>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</si>
  <si>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</si>
  <si>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</si>
  <si>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</si>
  <si>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</si>
  <si>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</si>
  <si>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</si>
  <si>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</si>
  <si>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</si>
  <si>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</si>
  <si>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</si>
  <si>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</si>
  <si>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</si>
  <si>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</si>
  <si>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</si>
  <si>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</si>
  <si>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</si>
  <si>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</si>
  <si>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</si>
  <si>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</si>
  <si>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</si>
  <si>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</si>
  <si>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</si>
  <si>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</si>
  <si>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</si>
  <si>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</si>
  <si>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</si>
  <si>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</si>
  <si>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</si>
  <si>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</si>
  <si>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</si>
  <si>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</si>
  <si>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</si>
  <si>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</si>
  <si>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</si>
  <si>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</si>
  <si>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</si>
  <si>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</si>
  <si>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</si>
  <si>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</si>
  <si>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</si>
  <si>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</si>
  <si>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</si>
  <si>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</si>
  <si>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</si>
  <si>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</si>
  <si>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</si>
  <si>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</si>
  <si>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</si>
  <si>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</si>
  <si>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</si>
  <si>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</si>
  <si>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</si>
  <si>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</si>
  <si>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</si>
  <si>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</si>
  <si>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</si>
  <si>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</si>
  <si>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</si>
  <si>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</si>
  <si>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</si>
  <si>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</si>
  <si>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</si>
  <si>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</si>
  <si>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</si>
  <si>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</si>
  <si>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</si>
  <si>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</si>
  <si>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</si>
  <si>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</si>
  <si>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</si>
  <si>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</si>
  <si>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</si>
  <si>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</si>
  <si>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</si>
  <si>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</si>
  <si>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</si>
  <si>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</si>
  <si>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</si>
  <si>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</si>
  <si>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</si>
  <si>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</si>
  <si>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</si>
  <si>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</si>
  <si>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</si>
  <si>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</si>
  <si>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</si>
  <si>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</si>
  <si>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</si>
  <si>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</si>
  <si>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</si>
  <si>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</si>
  <si>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</si>
  <si>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</si>
  <si>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</si>
  <si>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</si>
  <si>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</si>
  <si>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</si>
  <si>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</si>
  <si>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</si>
  <si>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</si>
  <si>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</si>
  <si>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</si>
  <si>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</si>
  <si>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</si>
  <si>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</si>
  <si>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</si>
  <si>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</si>
  <si>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</si>
  <si>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</si>
  <si>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</si>
  <si>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</si>
  <si>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</si>
  <si>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</si>
  <si>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</si>
  <si>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</si>
  <si>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</si>
  <si>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</si>
  <si>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</si>
  <si>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</si>
  <si>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</si>
  <si>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</si>
  <si>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</si>
  <si>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</si>
  <si>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</si>
  <si>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</si>
  <si>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</si>
  <si>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</si>
  <si>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</si>
  <si>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</si>
  <si>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</si>
  <si>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</si>
  <si>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</si>
  <si>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</si>
  <si>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</si>
  <si>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</si>
  <si>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</si>
  <si>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</si>
  <si>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</si>
  <si>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</si>
  <si>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</si>
  <si>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</si>
  <si>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</si>
  <si>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</si>
  <si>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</si>
  <si>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</si>
  <si>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</si>
  <si>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</si>
  <si>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</si>
  <si>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</si>
  <si>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</si>
  <si>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</si>
  <si>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</si>
  <si>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</si>
  <si>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</si>
  <si>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</si>
  <si>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</si>
  <si>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</si>
  <si>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</si>
  <si>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</si>
  <si>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</si>
  <si>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</si>
  <si>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</si>
  <si>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</si>
  <si>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</si>
  <si>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</si>
  <si>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</si>
  <si>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</si>
  <si>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</si>
  <si>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</si>
  <si>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</si>
  <si>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</si>
  <si>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</si>
  <si>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</si>
  <si>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</si>
  <si>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</si>
  <si>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</si>
  <si>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</si>
  <si>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</si>
  <si>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</si>
  <si>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</si>
  <si>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</si>
  <si>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</si>
  <si>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</si>
  <si>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</si>
  <si>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</si>
  <si>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</si>
  <si>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</si>
  <si>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</si>
  <si>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</si>
  <si>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</si>
  <si>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</si>
  <si>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</si>
  <si>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</si>
  <si>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</si>
  <si>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</si>
  <si>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</si>
  <si>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</si>
  <si>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</si>
  <si>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</si>
  <si>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</si>
  <si>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</si>
  <si>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</si>
  <si>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</si>
  <si>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</si>
  <si>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</si>
  <si>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</si>
  <si>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</si>
  <si>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</si>
  <si>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</si>
  <si>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</si>
  <si>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</si>
  <si>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</si>
  <si>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</si>
  <si>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</si>
  <si>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</si>
  <si>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</si>
  <si>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</si>
  <si>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</si>
  <si>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</si>
  <si>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</si>
  <si>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</si>
  <si>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</si>
  <si>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</si>
  <si>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</si>
  <si>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</si>
  <si>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</si>
  <si>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</si>
  <si>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</si>
  <si>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</si>
  <si>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</si>
  <si>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</si>
  <si>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</si>
  <si>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</si>
  <si>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</si>
  <si>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</si>
  <si>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</si>
  <si>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</si>
  <si>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</si>
  <si>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</si>
  <si>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</si>
  <si>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</si>
  <si>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</si>
  <si>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</si>
  <si>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</si>
  <si>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</si>
  <si>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</si>
  <si>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</si>
  <si>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</si>
  <si>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</si>
  <si>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</si>
  <si>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</si>
  <si>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</si>
  <si>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</si>
  <si>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</si>
  <si>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</si>
  <si>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</si>
  <si>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</si>
  <si>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</si>
  <si>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</si>
  <si>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</si>
  <si>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</si>
  <si>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</si>
  <si>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</si>
  <si>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</si>
  <si>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</si>
  <si>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</si>
  <si>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</si>
  <si>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</si>
  <si>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</si>
  <si>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</si>
  <si>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</si>
  <si>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</si>
  <si>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</si>
  <si>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</si>
  <si>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</si>
  <si>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</si>
  <si>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</si>
  <si>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</si>
  <si>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</si>
  <si>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</si>
  <si>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</si>
  <si>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</si>
  <si>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</si>
  <si>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</si>
  <si>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</si>
  <si>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</si>
  <si>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</si>
  <si>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</si>
  <si>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</si>
  <si>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</si>
  <si>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</si>
  <si>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</si>
  <si>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</si>
  <si>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</si>
  <si>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</si>
  <si>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</si>
  <si>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</si>
  <si>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</si>
  <si>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</si>
  <si>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</si>
  <si>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</si>
  <si>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</si>
  <si>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</si>
  <si>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</si>
  <si>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</si>
  <si>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</si>
  <si>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</si>
  <si>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</si>
  <si>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</si>
  <si>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</si>
  <si>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</si>
  <si>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</si>
  <si>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</si>
  <si>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</si>
  <si>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</si>
  <si>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</si>
  <si>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</si>
  <si>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</si>
  <si>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</si>
  <si>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</si>
  <si>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</si>
  <si>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</si>
  <si>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</si>
  <si>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</si>
  <si>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</si>
  <si>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</si>
  <si>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</si>
  <si>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</si>
  <si>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</si>
  <si>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</si>
  <si>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</si>
  <si>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</si>
  <si>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</si>
  <si>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</si>
  <si>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</si>
  <si>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</si>
  <si>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</si>
  <si>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</si>
  <si>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</si>
  <si>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</si>
  <si>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</si>
  <si>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</si>
  <si>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</si>
  <si>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</si>
  <si>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</si>
  <si>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</si>
  <si>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</si>
  <si>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</si>
  <si>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</si>
  <si>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</si>
  <si>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</si>
  <si>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</si>
  <si>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</si>
  <si>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</si>
  <si>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</si>
  <si>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</si>
  <si>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</si>
  <si>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</si>
  <si>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</si>
  <si>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</si>
  <si>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</si>
  <si>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</si>
  <si>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</si>
  <si>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</si>
  <si>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</si>
  <si>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</si>
  <si>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</si>
  <si>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</si>
  <si>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</si>
  <si>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</si>
  <si>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</si>
  <si>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</si>
  <si>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</si>
  <si>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</si>
  <si>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</si>
  <si>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</si>
  <si>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</si>
  <si>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</si>
  <si>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</si>
  <si>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</si>
  <si>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</si>
  <si>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</si>
  <si>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</si>
  <si>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</si>
  <si>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</si>
  <si>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</si>
  <si>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</si>
  <si>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</si>
  <si>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</si>
  <si>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</si>
  <si>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</si>
  <si>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</si>
  <si>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</si>
  <si>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</si>
  <si>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</si>
  <si>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</si>
  <si>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</si>
  <si>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</si>
  <si>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</si>
  <si>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</si>
  <si>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</si>
  <si>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</si>
  <si>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</si>
  <si>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</si>
  <si>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</si>
  <si>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</si>
  <si>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</si>
  <si>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</si>
  <si>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</si>
  <si>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</si>
  <si>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</si>
  <si>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</si>
  <si>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</si>
  <si>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</si>
  <si>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</si>
  <si>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</si>
  <si>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</si>
  <si>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</si>
  <si>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</si>
  <si>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</si>
  <si>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</si>
  <si>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</si>
  <si>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</si>
  <si>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</si>
  <si>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</si>
  <si>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</si>
  <si>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</si>
  <si>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</si>
  <si>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</si>
  <si>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</si>
  <si>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</si>
  <si>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</si>
  <si>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</si>
  <si>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</si>
  <si>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</si>
  <si>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</si>
  <si>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</si>
  <si>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</si>
  <si>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</si>
  <si>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</si>
  <si>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</si>
  <si>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</si>
  <si>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</si>
  <si>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</si>
  <si>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</si>
  <si>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</si>
  <si>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</si>
  <si>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</si>
  <si>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</si>
  <si>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</si>
  <si>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</si>
  <si>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</si>
  <si>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</si>
  <si>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</si>
  <si>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</si>
  <si>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</si>
  <si>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</si>
  <si>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</si>
  <si>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</si>
  <si>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</si>
  <si>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</si>
  <si>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</si>
  <si>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</si>
  <si>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</si>
  <si>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</si>
  <si>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</si>
  <si>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</si>
  <si>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</si>
  <si>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</si>
  <si>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</si>
  <si>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</si>
  <si>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</si>
  <si>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</si>
  <si>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</si>
  <si>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</si>
  <si>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</si>
  <si>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</si>
  <si>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</si>
  <si>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</si>
  <si>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</si>
  <si>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</si>
  <si>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</si>
  <si>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</si>
  <si>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</si>
  <si>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</si>
  <si>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</si>
  <si>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</si>
  <si>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</si>
  <si>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</si>
  <si>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</si>
  <si>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</si>
  <si>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</si>
  <si>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</si>
  <si>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</si>
  <si>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</si>
  <si>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</si>
  <si>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</si>
  <si>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</si>
  <si>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</si>
  <si>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</si>
  <si>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</si>
  <si>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</si>
  <si>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</si>
  <si>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</si>
  <si>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</si>
  <si>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</si>
  <si>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</si>
  <si>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</si>
  <si>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</si>
  <si>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</si>
  <si>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</si>
  <si>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</si>
  <si>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</si>
  <si>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</si>
  <si>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</si>
  <si>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</si>
  <si>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</si>
  <si>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</si>
  <si>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</si>
  <si>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</si>
  <si>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</si>
  <si>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</si>
  <si>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</si>
  <si>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</si>
  <si>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</si>
  <si>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</si>
  <si>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</si>
  <si>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</si>
  <si>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</si>
  <si>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</si>
  <si>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</si>
  <si>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</si>
  <si>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</si>
  <si>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</si>
  <si>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</si>
  <si>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</si>
  <si>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</si>
  <si>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</si>
  <si>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</si>
  <si>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</si>
  <si>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</si>
  <si>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</si>
  <si>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</si>
  <si>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</si>
  <si>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</si>
  <si>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</si>
  <si>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</si>
  <si>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</si>
  <si>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</si>
  <si>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</si>
  <si>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</si>
  <si>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</si>
  <si>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</si>
  <si>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</si>
  <si>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</si>
  <si>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</si>
  <si>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</si>
  <si>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</si>
  <si>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</si>
  <si>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</si>
  <si>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</si>
  <si>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</si>
  <si>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</si>
  <si>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</si>
  <si>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</si>
  <si>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</si>
  <si>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</si>
  <si>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</si>
  <si>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</si>
  <si>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</si>
  <si>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</si>
  <si>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</si>
  <si>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</si>
  <si>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</si>
  <si>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</si>
  <si>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</si>
  <si>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</si>
  <si>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</si>
  <si>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</si>
  <si>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</si>
  <si>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</si>
  <si>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</si>
  <si>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</si>
  <si>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</si>
  <si>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</si>
  <si>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</si>
  <si>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</si>
  <si>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</si>
  <si>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</si>
  <si>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</si>
  <si>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</si>
  <si>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</si>
  <si>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</si>
  <si>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</si>
  <si>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</si>
  <si>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</si>
  <si>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</si>
  <si>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</si>
  <si>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</si>
  <si>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</si>
  <si>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</si>
  <si>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</si>
  <si>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</si>
  <si>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</si>
  <si>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</si>
  <si>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</si>
  <si>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</si>
  <si>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</si>
  <si>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</si>
  <si>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</si>
  <si>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</si>
  <si>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</si>
  <si>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</si>
  <si>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</si>
  <si>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</si>
  <si>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</si>
  <si>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</si>
  <si>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</si>
  <si>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</si>
  <si>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</si>
  <si>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</si>
  <si>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</si>
  <si>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</si>
  <si>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</si>
  <si>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</si>
  <si>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</si>
  <si>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</si>
  <si>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</si>
  <si>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</si>
  <si>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</si>
  <si>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</si>
  <si>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</si>
  <si>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</si>
  <si>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</si>
  <si>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</si>
  <si>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</si>
  <si>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</si>
  <si>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</si>
  <si>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</si>
  <si>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</si>
  <si>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</si>
  <si>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</si>
  <si>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</si>
  <si>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</si>
  <si>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</si>
  <si>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</si>
  <si>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</si>
  <si>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</si>
  <si>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</si>
  <si>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</si>
  <si>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</si>
  <si>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</si>
  <si>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</si>
  <si>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</si>
  <si>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</si>
  <si>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</si>
  <si>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</si>
  <si>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</si>
  <si>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</si>
  <si>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</si>
  <si>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</si>
  <si>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</si>
  <si>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</si>
  <si>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</si>
  <si>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</si>
  <si>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</si>
  <si>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</si>
  <si>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</si>
  <si>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</si>
  <si>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</si>
  <si>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</si>
  <si>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</si>
  <si>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</si>
  <si>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</si>
  <si>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</si>
  <si>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</si>
  <si>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</si>
  <si>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</si>
  <si>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</si>
  <si>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</si>
  <si>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</si>
  <si>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</si>
  <si>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</si>
  <si>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</si>
  <si>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</si>
  <si>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</si>
  <si>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</si>
  <si>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</si>
  <si>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</si>
  <si>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</si>
  <si>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</si>
  <si>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</si>
  <si>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</si>
  <si>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</si>
  <si>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</si>
  <si>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</si>
  <si>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</si>
  <si>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</si>
  <si>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</si>
  <si>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</si>
  <si>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</si>
  <si>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</si>
  <si>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</si>
  <si>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</si>
  <si>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</si>
  <si>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</si>
  <si>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</si>
  <si>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</si>
  <si>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</si>
  <si>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</si>
  <si>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</si>
  <si>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</si>
  <si>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</si>
  <si>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</si>
  <si>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</si>
  <si>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</si>
  <si>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</si>
  <si>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</si>
  <si>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</si>
  <si>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</si>
  <si>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</si>
  <si>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</si>
  <si>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</si>
  <si>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</si>
  <si>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</si>
  <si>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</si>
  <si>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</si>
  <si>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</si>
  <si>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</si>
  <si>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</si>
  <si>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</si>
  <si>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</si>
  <si>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</si>
  <si>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</si>
  <si>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</si>
  <si>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</si>
  <si>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</si>
  <si>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</si>
  <si>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</si>
  <si>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</si>
  <si>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</si>
  <si>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</si>
  <si>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</si>
  <si>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</si>
  <si>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</si>
  <si>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</si>
  <si>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</si>
  <si>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</si>
  <si>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</si>
  <si>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</si>
  <si>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</si>
  <si>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</si>
  <si>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</si>
  <si>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</si>
  <si>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</si>
  <si>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</si>
  <si>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</si>
  <si>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</si>
  <si>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</si>
  <si>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</si>
  <si>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</si>
  <si>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</si>
  <si>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</si>
  <si>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</si>
  <si>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</si>
  <si>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</si>
  <si>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</si>
  <si>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</si>
  <si>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</si>
  <si>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</si>
  <si>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</si>
  <si>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</si>
  <si>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</si>
  <si>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</si>
  <si>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</si>
  <si>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</si>
  <si>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</si>
  <si>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</si>
  <si>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</si>
  <si>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</si>
  <si>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</si>
  <si>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</si>
  <si>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</si>
  <si>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</si>
  <si>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</si>
  <si>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</si>
  <si>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</si>
  <si>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</si>
  <si>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</si>
  <si>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</si>
  <si>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</si>
  <si>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</si>
  <si>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</si>
  <si>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</si>
  <si>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</si>
  <si>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</si>
  <si>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</si>
  <si>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</si>
  <si>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</si>
  <si>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</si>
  <si>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</si>
  <si>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</si>
  <si>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</si>
  <si>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</si>
  <si>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</si>
  <si>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</si>
  <si>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</si>
  <si>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</si>
  <si>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</si>
  <si>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</si>
  <si>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</si>
  <si>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</si>
  <si>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</si>
  <si>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</si>
  <si>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</si>
  <si>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</si>
  <si>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</si>
  <si>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</si>
  <si>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</si>
  <si>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</si>
  <si>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</si>
  <si>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</si>
  <si>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</si>
  <si>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</si>
  <si>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</si>
  <si>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</si>
  <si>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</si>
  <si>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</si>
  <si>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</si>
  <si>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</si>
  <si>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</si>
  <si>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</si>
  <si>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</si>
  <si>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</si>
  <si>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</si>
  <si>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</si>
  <si>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</si>
  <si>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</si>
  <si>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</si>
  <si>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</si>
  <si>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</si>
  <si>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</si>
  <si>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</si>
  <si>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</si>
  <si>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</si>
  <si>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</si>
  <si>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</si>
  <si>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</si>
  <si>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</si>
  <si>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</si>
  <si>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</si>
  <si>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</si>
  <si>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</si>
  <si>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</si>
  <si>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</si>
  <si>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</si>
  <si>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</si>
  <si>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</si>
  <si>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</si>
  <si>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</si>
  <si>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</si>
  <si>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</si>
  <si>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</si>
  <si>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</si>
  <si>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</si>
  <si>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</si>
  <si>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</si>
  <si>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</si>
  <si>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</si>
  <si>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</si>
  <si>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</si>
  <si>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</si>
  <si>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</si>
  <si>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</si>
  <si>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</si>
  <si>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</si>
  <si>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</si>
  <si>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</si>
  <si>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</si>
  <si>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</si>
  <si>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</si>
  <si>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</si>
  <si>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</si>
  <si>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</si>
  <si>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</si>
  <si>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</si>
  <si>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</si>
  <si>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</si>
  <si>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</si>
  <si>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</si>
  <si>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</si>
  <si>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</si>
  <si>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</si>
  <si>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</si>
  <si>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</si>
  <si>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</si>
  <si>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</si>
  <si>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</si>
  <si>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</si>
  <si>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</si>
  <si>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</si>
  <si>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</si>
  <si>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</si>
  <si>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</si>
  <si>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</si>
  <si>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</si>
  <si>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</si>
  <si>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</si>
  <si>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</si>
  <si>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</si>
  <si>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</si>
  <si>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</si>
  <si>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</si>
  <si>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</si>
  <si>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</si>
  <si>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</si>
  <si>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</si>
  <si>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</si>
  <si>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</si>
  <si>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</si>
  <si>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</si>
  <si>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</si>
  <si>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</si>
  <si>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</si>
  <si>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</si>
  <si>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</si>
  <si>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</si>
  <si>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</si>
  <si>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</si>
  <si>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</si>
  <si>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</si>
  <si>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</si>
  <si>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</si>
  <si>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</si>
  <si>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</si>
  <si>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</si>
  <si>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</si>
  <si>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</si>
  <si>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</si>
  <si>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</si>
  <si>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</si>
  <si>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</si>
  <si>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</si>
  <si>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</si>
  <si>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</si>
  <si>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</si>
  <si>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</si>
  <si>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</si>
  <si>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</si>
  <si>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</si>
  <si>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</si>
  <si>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</si>
  <si>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</si>
  <si>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</si>
  <si>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</si>
  <si>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</si>
  <si>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</si>
  <si>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</si>
  <si>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</si>
  <si>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</si>
  <si>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</si>
  <si>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</si>
  <si>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</si>
  <si>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</si>
  <si>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</si>
  <si>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</si>
  <si>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</si>
  <si>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</si>
  <si>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</si>
  <si>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</si>
  <si>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</si>
  <si>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</si>
  <si>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</si>
  <si>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</si>
  <si>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</si>
  <si>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</si>
  <si>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</si>
  <si>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</si>
  <si>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</si>
  <si>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</si>
  <si>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</si>
  <si>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</si>
  <si>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</si>
  <si>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</si>
  <si>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</si>
  <si>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</si>
  <si>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</si>
  <si>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</si>
  <si>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</si>
  <si>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</si>
  <si>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</si>
  <si>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</si>
  <si>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</si>
  <si>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</si>
  <si>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</si>
  <si>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</si>
  <si>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</si>
  <si>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</si>
  <si>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</si>
  <si>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</si>
  <si>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</si>
  <si>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</si>
  <si>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</si>
  <si>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</si>
  <si>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</si>
  <si>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</si>
  <si>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</si>
  <si>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</si>
  <si>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</si>
  <si>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</si>
  <si>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</si>
  <si>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</si>
  <si>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</si>
  <si>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</si>
  <si>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</si>
  <si>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</si>
  <si>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</si>
  <si>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</si>
  <si>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</si>
  <si>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</si>
  <si>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</si>
  <si>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</si>
  <si>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</si>
  <si>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</si>
  <si>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</si>
  <si>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</si>
  <si>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</si>
  <si>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</si>
  <si>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</si>
  <si>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</si>
  <si>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</si>
  <si>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</si>
  <si>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</si>
  <si>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</si>
  <si>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</si>
  <si>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</si>
  <si>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</si>
  <si>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</si>
  <si>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</si>
  <si>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</si>
  <si>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</si>
  <si>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</si>
  <si>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</si>
  <si>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</si>
  <si>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</si>
  <si>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</si>
  <si>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</si>
  <si>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</si>
  <si>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</si>
  <si>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</si>
  <si>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</si>
  <si>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</si>
  <si>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</si>
  <si>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</si>
  <si>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</si>
  <si>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</si>
  <si>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</si>
  <si>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</si>
  <si>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</si>
  <si>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</si>
  <si>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</si>
  <si>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</si>
  <si>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</si>
  <si>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</si>
  <si>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</si>
  <si>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</si>
  <si>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</si>
  <si>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</si>
  <si>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</si>
  <si>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</si>
  <si>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</si>
  <si>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</si>
  <si>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</si>
  <si>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</si>
  <si>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</si>
  <si>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</si>
  <si>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</si>
  <si>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</si>
  <si>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</si>
  <si>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</si>
  <si>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</si>
  <si>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</si>
  <si>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</si>
  <si>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</si>
  <si>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</si>
  <si>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</si>
  <si>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</si>
  <si>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</si>
  <si>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</si>
  <si>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</si>
  <si>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</si>
  <si>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</si>
  <si>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</si>
  <si>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</si>
  <si>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</si>
  <si>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</si>
  <si>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</si>
  <si>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</si>
  <si>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</si>
  <si>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</si>
  <si>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</si>
  <si>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</si>
  <si>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</si>
  <si>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</si>
  <si>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</si>
  <si>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</si>
  <si>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</si>
  <si>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</si>
  <si>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</si>
  <si>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</si>
  <si>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</si>
  <si>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</si>
  <si>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</si>
  <si>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</si>
  <si>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</si>
  <si>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</si>
  <si>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</si>
  <si>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</si>
  <si>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</si>
  <si>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</si>
  <si>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</si>
  <si>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</si>
  <si>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</si>
  <si>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</si>
  <si>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</si>
  <si>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</si>
  <si>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</si>
  <si>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</si>
  <si>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</si>
  <si>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</si>
  <si>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</si>
  <si>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</si>
  <si>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</si>
  <si>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</si>
  <si>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</si>
  <si>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</si>
  <si>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</si>
  <si>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</si>
  <si>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</si>
  <si>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</si>
  <si>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</si>
  <si>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</si>
  <si>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</si>
  <si>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</si>
  <si>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</si>
  <si>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</si>
  <si>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</si>
  <si>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</si>
  <si>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</si>
  <si>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</si>
  <si>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</si>
  <si>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</si>
  <si>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</si>
  <si>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</si>
  <si>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</si>
  <si>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</si>
  <si>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</si>
  <si>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</si>
  <si>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</si>
  <si>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</si>
  <si>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</si>
  <si>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</si>
  <si>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</si>
  <si>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</si>
  <si>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</si>
  <si>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</si>
  <si>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</si>
  <si>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</si>
  <si>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</si>
  <si>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</si>
  <si>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</si>
  <si>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</si>
  <si>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</si>
  <si>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</si>
  <si>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</si>
  <si>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</si>
  <si>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</si>
  <si>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</si>
  <si>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</si>
  <si>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</si>
  <si>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</si>
  <si>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</si>
  <si>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</si>
  <si>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</si>
  <si>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</si>
  <si>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</si>
  <si>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</si>
  <si>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</si>
  <si>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</si>
  <si>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</si>
  <si>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</si>
  <si>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</si>
  <si>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</si>
  <si>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</si>
  <si>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</si>
  <si>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</si>
  <si>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</si>
  <si>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</si>
  <si>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</si>
  <si>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</si>
  <si>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</si>
  <si>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</si>
  <si>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</si>
  <si>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</si>
  <si>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</si>
  <si>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</si>
  <si>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</si>
  <si>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</si>
  <si>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</si>
  <si>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</si>
  <si>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</si>
  <si>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</si>
  <si>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</si>
  <si>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</si>
  <si>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</si>
  <si>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</si>
  <si>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</si>
  <si>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</si>
  <si>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</si>
  <si>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</si>
  <si>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</si>
  <si>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</si>
  <si>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</si>
  <si>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</si>
  <si>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</si>
  <si>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</si>
  <si>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</si>
  <si>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</si>
  <si>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</si>
  <si>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</si>
  <si>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</si>
  <si>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</si>
  <si>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</si>
  <si>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</si>
  <si>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</si>
  <si>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</si>
  <si>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</si>
  <si>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</si>
  <si>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</si>
  <si>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</si>
  <si>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</si>
  <si>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</si>
  <si>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</si>
  <si>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</si>
  <si>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</si>
  <si>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</si>
  <si>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</si>
  <si>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</si>
  <si>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</si>
  <si>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</si>
  <si>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</si>
  <si>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</si>
  <si>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</si>
  <si>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</si>
  <si>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</si>
  <si>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</si>
  <si>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</si>
  <si>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</si>
  <si>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</si>
  <si>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</si>
  <si>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</si>
  <si>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</si>
  <si>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</si>
  <si>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</si>
  <si>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</si>
  <si>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</si>
  <si>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</si>
  <si>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</si>
  <si>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</si>
  <si>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</si>
  <si>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</si>
  <si>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</si>
  <si>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</si>
  <si>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</si>
  <si>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</si>
  <si>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</si>
  <si>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</si>
  <si>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</si>
  <si>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</si>
  <si>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</si>
  <si>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</si>
  <si>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</si>
  <si>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</si>
  <si>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</si>
  <si>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</si>
  <si>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</si>
  <si>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</si>
  <si>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</si>
  <si>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</si>
  <si>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</si>
  <si>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</si>
  <si>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</si>
  <si>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</si>
  <si>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</si>
  <si>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</si>
  <si>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</si>
  <si>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</si>
  <si>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</si>
  <si>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</si>
  <si>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</si>
  <si>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</si>
  <si>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</si>
  <si>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</si>
  <si>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</si>
  <si>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</si>
  <si>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</si>
  <si>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</si>
  <si>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</si>
  <si>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</si>
  <si>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</si>
  <si>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</si>
  <si>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</si>
  <si>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</si>
  <si>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</si>
  <si>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</si>
  <si>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</si>
  <si>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</si>
  <si>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</si>
  <si>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</si>
  <si>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</si>
  <si>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</si>
  <si>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</si>
  <si>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</si>
  <si>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</si>
  <si>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</si>
  <si>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</si>
  <si>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</si>
  <si>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</si>
  <si>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</si>
  <si>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</si>
  <si>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</si>
  <si>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</si>
  <si>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</si>
  <si>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</si>
  <si>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</si>
  <si>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</si>
  <si>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</si>
  <si>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</si>
  <si>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</si>
  <si>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</si>
  <si>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</si>
  <si>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</si>
  <si>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</si>
  <si>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</si>
  <si>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</si>
  <si>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</si>
  <si>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</si>
  <si>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</si>
  <si>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</si>
  <si>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</si>
  <si>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</si>
  <si>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</si>
  <si>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</si>
  <si>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</si>
  <si>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</si>
  <si>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</si>
  <si>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</si>
  <si>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</si>
  <si>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</si>
  <si>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</si>
  <si>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</si>
  <si>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</si>
  <si>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</si>
  <si>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</si>
  <si>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</si>
  <si>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</si>
  <si>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</si>
  <si>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</si>
  <si>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</si>
  <si>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</si>
  <si>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</si>
  <si>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</si>
  <si>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</si>
  <si>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</si>
  <si>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</si>
  <si>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</si>
  <si>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</si>
  <si>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</si>
  <si>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</si>
  <si>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</si>
  <si>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</si>
  <si>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</si>
  <si>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</si>
  <si>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</si>
  <si>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</si>
  <si>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</si>
  <si>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</si>
  <si>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</si>
  <si>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</si>
  <si>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</si>
  <si>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</si>
  <si>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</si>
  <si>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</si>
  <si>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</si>
  <si>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</si>
  <si>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</si>
  <si>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</si>
  <si>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</si>
  <si>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</si>
  <si>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</si>
  <si>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</si>
  <si>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</si>
  <si>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</si>
  <si>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</si>
  <si>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</si>
  <si>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</si>
  <si>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</si>
  <si>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</si>
  <si>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</si>
  <si>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</si>
  <si>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</si>
  <si>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</si>
  <si>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</si>
  <si>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</si>
  <si>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</si>
  <si>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</si>
  <si>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</si>
  <si>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</si>
  <si>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</si>
  <si>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</si>
  <si>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</si>
  <si>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</si>
  <si>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</si>
  <si>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</si>
  <si>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</si>
  <si>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</si>
  <si>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</si>
  <si>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</si>
  <si>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</si>
  <si>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</si>
  <si>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</si>
  <si>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</si>
  <si>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</si>
  <si>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</si>
  <si>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</si>
  <si>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</si>
  <si>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</si>
  <si>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</si>
  <si>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</si>
  <si>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</si>
  <si>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</si>
  <si>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</si>
  <si>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</si>
  <si>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</si>
  <si>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</si>
  <si>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</si>
  <si>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</si>
  <si>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</si>
  <si>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</si>
  <si>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</si>
  <si>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</si>
  <si>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</si>
  <si>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</si>
  <si>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</si>
  <si>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</si>
  <si>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</si>
  <si>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</si>
  <si>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</si>
  <si>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</si>
  <si>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</si>
  <si>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</si>
  <si>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</si>
  <si>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</si>
  <si>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</si>
  <si>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</si>
  <si>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</si>
  <si>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</si>
  <si>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</si>
  <si>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</si>
  <si>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</si>
  <si>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</si>
  <si>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</si>
  <si>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</si>
  <si>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</si>
  <si>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</si>
  <si>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</si>
  <si>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</si>
  <si>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</si>
  <si>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</si>
  <si>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</si>
  <si>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</si>
  <si>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</si>
  <si>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</si>
  <si>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</si>
  <si>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</si>
  <si>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</si>
  <si>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</si>
  <si>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</si>
  <si>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</si>
  <si>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</si>
  <si>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</si>
  <si>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</si>
  <si>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</si>
  <si>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</si>
  <si>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</si>
  <si>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</si>
  <si>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</si>
  <si>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</si>
  <si>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</si>
  <si>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</si>
  <si>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</si>
  <si>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</si>
  <si>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</si>
  <si>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</si>
  <si>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</si>
  <si>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</si>
  <si>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</si>
  <si>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</si>
  <si>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</si>
  <si>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</si>
  <si>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</si>
  <si>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</si>
  <si>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</si>
  <si>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</si>
  <si>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</si>
  <si>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</si>
  <si>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</si>
  <si>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</si>
  <si>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</si>
  <si>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</si>
  <si>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</si>
  <si>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</si>
  <si>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</si>
  <si>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</si>
  <si>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</si>
  <si>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</si>
  <si>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</si>
  <si>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</si>
  <si>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</si>
  <si>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</si>
  <si>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</si>
  <si>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</si>
  <si>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</si>
  <si>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</si>
  <si>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</si>
  <si>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</si>
  <si>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</si>
  <si>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</si>
  <si>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</si>
  <si>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</si>
  <si>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</si>
  <si>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</si>
  <si>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</si>
  <si>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</si>
  <si>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</si>
  <si>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</si>
  <si>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</si>
  <si>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</si>
  <si>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</si>
  <si>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</si>
  <si>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</si>
  <si>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</si>
  <si>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</si>
  <si>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</si>
  <si>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</si>
  <si>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</si>
  <si>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</si>
  <si>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</si>
  <si>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</si>
  <si>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</si>
  <si>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</si>
  <si>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</si>
  <si>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</si>
  <si>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</si>
  <si>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</si>
  <si>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</si>
  <si>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</si>
  <si>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</si>
  <si>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</si>
  <si>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</si>
  <si>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</si>
  <si>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</si>
  <si>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</si>
  <si>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</si>
  <si>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</si>
  <si>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</si>
  <si>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</si>
  <si>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</si>
  <si>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</si>
  <si>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</si>
  <si>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</si>
  <si>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</si>
  <si>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</si>
  <si>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</si>
  <si>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</si>
  <si>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</si>
  <si>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</si>
  <si>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</si>
  <si>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</si>
  <si>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</si>
  <si>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</si>
  <si>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</si>
  <si>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</si>
  <si>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</si>
  <si>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</si>
  <si>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</si>
  <si>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</si>
  <si>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</si>
  <si>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</si>
  <si>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</si>
  <si>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</si>
  <si>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</si>
  <si>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</si>
  <si>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</si>
  <si>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</si>
  <si>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</si>
  <si>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</si>
  <si>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</si>
  <si>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</si>
  <si>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</si>
  <si>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</si>
  <si>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</si>
  <si>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</si>
  <si>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</si>
  <si>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</si>
  <si>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</si>
  <si>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</si>
  <si>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</si>
  <si>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</si>
  <si>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</si>
  <si>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</si>
  <si>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</si>
  <si>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</si>
  <si>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</si>
  <si>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</si>
  <si>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</si>
  <si>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</si>
  <si>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</si>
  <si>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</si>
  <si>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</si>
  <si>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</si>
  <si>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</si>
  <si>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</si>
  <si>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</si>
  <si>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</si>
  <si>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</si>
  <si>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</si>
  <si>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</si>
  <si>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</si>
  <si>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</si>
  <si>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</si>
  <si>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</si>
  <si>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</si>
  <si>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</si>
  <si>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</si>
  <si>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</si>
  <si>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</si>
  <si>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</si>
  <si>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</si>
  <si>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</si>
  <si>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</si>
  <si>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</si>
  <si>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</si>
  <si>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</si>
  <si>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</si>
  <si>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</si>
  <si>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</si>
  <si>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</si>
  <si>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</si>
  <si>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</si>
  <si>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</si>
  <si>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</si>
  <si>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</si>
  <si>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</si>
  <si>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</si>
  <si>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</si>
  <si>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</si>
  <si>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</si>
  <si>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</si>
  <si>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</si>
  <si>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</si>
  <si>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</si>
  <si>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</si>
  <si>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</si>
  <si>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</si>
  <si>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</si>
  <si>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</si>
  <si>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</si>
  <si>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</si>
  <si>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</si>
  <si>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</si>
  <si>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</si>
  <si>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</si>
  <si>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</si>
  <si>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</si>
  <si>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</si>
  <si>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</si>
  <si>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</si>
  <si>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</si>
  <si>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</si>
  <si>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</si>
  <si>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</si>
  <si>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</si>
  <si>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</si>
  <si>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</si>
  <si>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</si>
  <si>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</si>
  <si>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</si>
  <si>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</si>
  <si>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</si>
  <si>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</si>
  <si>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</si>
  <si>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</si>
  <si>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</si>
  <si>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</si>
  <si>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</si>
  <si>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</si>
  <si>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</si>
  <si>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</si>
  <si>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</si>
  <si>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</si>
  <si>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</si>
  <si>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</si>
  <si>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</si>
  <si>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</si>
  <si>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</si>
  <si>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</si>
  <si>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</si>
  <si>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</si>
  <si>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</si>
  <si>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</si>
  <si>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</si>
  <si>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</si>
  <si>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</si>
  <si>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</si>
  <si>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</si>
  <si>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</si>
  <si>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</si>
  <si>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</si>
  <si>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</si>
  <si>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</si>
  <si>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</si>
  <si>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</si>
  <si>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</si>
  <si>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</si>
  <si>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</si>
  <si>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</si>
  <si>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</si>
  <si>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</si>
  <si>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</si>
  <si>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</si>
  <si>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</si>
  <si>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</si>
  <si>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</si>
  <si>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</si>
  <si>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</si>
  <si>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</si>
  <si>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</si>
  <si>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</si>
  <si>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</si>
  <si>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</si>
  <si>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</si>
  <si>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</si>
  <si>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</si>
  <si>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</si>
  <si>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</si>
  <si>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</si>
  <si>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</si>
  <si>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</si>
  <si>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</si>
  <si>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</si>
  <si>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</si>
  <si>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</si>
  <si>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</si>
  <si>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</si>
  <si>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</si>
  <si>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</si>
  <si>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</si>
  <si>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</si>
  <si>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</si>
  <si>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</si>
  <si>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</si>
  <si>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</si>
  <si>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</si>
  <si>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</si>
  <si>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</si>
  <si>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</si>
  <si>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</si>
  <si>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</si>
  <si>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</si>
  <si>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</si>
  <si>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</si>
  <si>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</si>
  <si>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</si>
  <si>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</si>
  <si>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</si>
  <si>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</si>
  <si>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</si>
  <si>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</si>
  <si>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</si>
  <si>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</si>
  <si>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</si>
  <si>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</si>
  <si>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</si>
  <si>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</si>
  <si>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</si>
  <si>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</si>
  <si>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</si>
  <si>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</si>
  <si>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</si>
  <si>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</si>
  <si>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</si>
  <si>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</si>
  <si>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</si>
  <si>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</si>
  <si>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</si>
  <si>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</si>
  <si>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</si>
  <si>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</si>
  <si>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</si>
  <si>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</si>
  <si>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</si>
  <si>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</si>
  <si>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</si>
  <si>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</si>
  <si>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</si>
  <si>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</si>
  <si>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</si>
  <si>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</si>
  <si>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</si>
  <si>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</si>
  <si>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</si>
  <si>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</si>
  <si>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</si>
  <si>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</si>
  <si>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</si>
  <si>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</si>
  <si>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</si>
  <si>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</si>
  <si>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</si>
  <si>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</si>
  <si>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</si>
  <si>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</si>
  <si>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</si>
  <si>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</si>
  <si>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</si>
  <si>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</si>
  <si>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</si>
  <si>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</si>
  <si>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</si>
  <si>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</si>
  <si>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</si>
  <si>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</si>
  <si>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</si>
  <si>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</si>
  <si>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</si>
  <si>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</si>
  <si>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</si>
  <si>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</si>
  <si>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</si>
  <si>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</si>
  <si>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</si>
  <si>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</si>
  <si>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</si>
  <si>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</si>
  <si>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</si>
  <si>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</si>
  <si>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</si>
  <si>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</si>
  <si>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</si>
  <si>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</si>
  <si>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</si>
  <si>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</si>
  <si>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</si>
  <si>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</si>
  <si>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</si>
  <si>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</si>
  <si>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</si>
  <si>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</si>
  <si>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</si>
  <si>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</si>
  <si>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</si>
  <si>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</si>
  <si>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</si>
  <si>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</si>
  <si>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</si>
  <si>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</si>
  <si>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</si>
  <si>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</si>
  <si>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</si>
  <si>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</si>
  <si>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</si>
  <si>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</si>
  <si>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</si>
  <si>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</si>
  <si>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</si>
  <si>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</si>
  <si>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</si>
  <si>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</si>
  <si>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</si>
  <si>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</si>
  <si>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</si>
  <si>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</si>
  <si>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</si>
  <si>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</si>
  <si>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</si>
  <si>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</si>
  <si>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</si>
  <si>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</si>
  <si>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</si>
  <si>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</si>
  <si>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</si>
  <si>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</si>
  <si>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</si>
  <si>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</si>
  <si>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</si>
  <si>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</si>
  <si>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</si>
  <si>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</si>
  <si>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</si>
  <si>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</si>
  <si>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</si>
  <si>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</si>
  <si>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</si>
  <si>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</si>
  <si>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</si>
  <si>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</si>
  <si>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</si>
  <si>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</si>
  <si>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</si>
  <si>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</si>
  <si>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</si>
  <si>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</si>
  <si>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</si>
  <si>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</si>
  <si>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</si>
  <si>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</si>
  <si>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</si>
  <si>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</si>
  <si>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</si>
  <si>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</si>
  <si>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</si>
  <si>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</si>
  <si>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</si>
  <si>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</si>
  <si>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</si>
  <si>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</si>
  <si>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</si>
  <si>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</si>
  <si>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</si>
  <si>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</si>
  <si>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</si>
  <si>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</si>
  <si>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</si>
  <si>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</si>
  <si>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</si>
  <si>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</si>
  <si>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</si>
  <si>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</si>
  <si>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</si>
  <si>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</si>
  <si>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</si>
  <si>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</si>
  <si>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</si>
  <si>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</si>
  <si>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</si>
  <si>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</si>
  <si>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</si>
  <si>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</si>
  <si>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</si>
  <si>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</si>
  <si>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</si>
  <si>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</si>
  <si>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</si>
  <si>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</si>
  <si>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</si>
  <si>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</si>
  <si>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</si>
  <si>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</si>
  <si>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</si>
  <si>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</si>
  <si>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</si>
  <si>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</si>
  <si>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</si>
  <si>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</si>
  <si>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</si>
  <si>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</si>
  <si>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</si>
  <si>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</si>
  <si>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</si>
  <si>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</si>
  <si>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</si>
  <si>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</si>
  <si>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</si>
  <si>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</si>
  <si>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</si>
  <si>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</si>
  <si>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</si>
  <si>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</si>
  <si>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</si>
  <si>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</si>
  <si>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</si>
  <si>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</si>
  <si>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</si>
  <si>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</si>
  <si>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</si>
  <si>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</si>
  <si>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</si>
  <si>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</si>
  <si>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</si>
  <si>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</si>
  <si>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</si>
  <si>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</si>
  <si>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</si>
  <si>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</si>
  <si>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</si>
  <si>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</si>
  <si>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</si>
  <si>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</si>
  <si>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</si>
  <si>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</si>
  <si>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</si>
  <si>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</si>
  <si>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</si>
  <si>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</si>
  <si>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</si>
  <si>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</si>
  <si>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</si>
  <si>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</si>
  <si>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</si>
  <si>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</si>
  <si>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</si>
  <si>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</si>
  <si>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</si>
  <si>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</si>
  <si>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</si>
  <si>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</si>
  <si>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</si>
  <si>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</si>
  <si>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</si>
  <si>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</si>
  <si>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</si>
  <si>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</si>
  <si>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</si>
  <si>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</si>
  <si>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</si>
  <si>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</si>
  <si>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</si>
  <si>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</si>
  <si>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</si>
  <si>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</si>
  <si>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</si>
  <si>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</si>
  <si>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</si>
  <si>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</si>
  <si>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</si>
  <si>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</si>
  <si>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</si>
  <si>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</si>
  <si>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</si>
  <si>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</si>
  <si>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</si>
  <si>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</si>
  <si>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</si>
  <si>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</si>
  <si>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</si>
  <si>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</si>
  <si>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</si>
  <si>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</si>
  <si>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</si>
  <si>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</si>
  <si>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</si>
  <si>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</si>
  <si>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</si>
  <si>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</si>
  <si>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</si>
  <si>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</si>
  <si>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</si>
  <si>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</si>
  <si>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</si>
  <si>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</si>
  <si>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</si>
  <si>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</si>
  <si>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</si>
  <si>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</si>
  <si>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</si>
  <si>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</si>
  <si>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</si>
  <si>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</si>
  <si>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</si>
  <si>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</si>
  <si>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</si>
  <si>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</si>
  <si>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</si>
  <si>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</si>
  <si>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</si>
  <si>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</si>
  <si>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</si>
  <si>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</si>
  <si>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</si>
  <si>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</si>
  <si>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</si>
  <si>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</si>
  <si>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</si>
  <si>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</si>
  <si>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</si>
  <si>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</si>
  <si>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</si>
  <si>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</si>
  <si>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</si>
  <si>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</si>
  <si>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</si>
  <si>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</si>
  <si>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</si>
  <si>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</si>
  <si>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</si>
  <si>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</si>
  <si>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</si>
  <si>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</si>
  <si>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</si>
  <si>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</si>
  <si>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</si>
  <si>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</si>
  <si>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</si>
  <si>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</si>
  <si>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</si>
  <si>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</si>
  <si>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</si>
  <si>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</si>
  <si>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</si>
  <si>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</si>
  <si>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</si>
  <si>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</si>
  <si>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</si>
  <si>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</si>
  <si>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</si>
  <si>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</si>
  <si>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</si>
  <si>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</si>
  <si>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</si>
  <si>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</si>
  <si>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</si>
  <si>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</si>
  <si>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</si>
  <si>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</si>
  <si>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</si>
  <si>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</si>
  <si>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</si>
  <si>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</si>
  <si>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</si>
  <si>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</si>
  <si>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</si>
  <si>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</si>
  <si>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</si>
  <si>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</si>
  <si>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</si>
  <si>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</si>
  <si>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</si>
  <si>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</si>
  <si>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</si>
  <si>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</si>
  <si>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</si>
  <si>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</si>
  <si>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</si>
  <si>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</si>
  <si>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</si>
  <si>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</si>
  <si>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</si>
  <si>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</si>
  <si>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</si>
  <si>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</si>
  <si>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</si>
  <si>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</si>
  <si>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</si>
  <si>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</si>
  <si>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</si>
  <si>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</si>
  <si>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</si>
  <si>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</si>
  <si>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</si>
  <si>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</si>
  <si>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</si>
  <si>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</si>
  <si>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</si>
  <si>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</si>
  <si>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</si>
  <si>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</si>
  <si>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</si>
  <si>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</si>
  <si>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</si>
  <si>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</si>
  <si>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</si>
  <si>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</si>
  <si>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</si>
  <si>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</si>
  <si>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</si>
  <si>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</si>
  <si>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</si>
  <si>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</si>
  <si>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</si>
  <si>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</si>
  <si>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</si>
  <si>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</si>
  <si>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</si>
  <si>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</si>
  <si>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</si>
  <si>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</si>
  <si>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</si>
  <si>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</si>
  <si>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</si>
  <si>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</si>
  <si>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</si>
  <si>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</si>
  <si>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</si>
  <si>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</si>
  <si>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</si>
  <si>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</si>
  <si>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</si>
  <si>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</si>
  <si>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</si>
  <si>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</si>
  <si>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</si>
  <si>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</si>
  <si>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</si>
  <si>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</si>
  <si>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</si>
  <si>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</si>
  <si>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</si>
  <si>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</si>
  <si>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</si>
  <si>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</si>
  <si>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</si>
  <si>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</si>
  <si>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</si>
  <si>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</si>
  <si>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</si>
  <si>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</si>
  <si>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</si>
  <si>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</si>
  <si>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</si>
  <si>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</si>
  <si>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</si>
  <si>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</si>
  <si>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</si>
  <si>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</si>
  <si>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</si>
  <si>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</si>
  <si>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</si>
  <si>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</si>
  <si>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</si>
  <si>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</si>
  <si>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</si>
  <si>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</si>
  <si>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</si>
  <si>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</si>
  <si>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</si>
  <si>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</si>
  <si>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</si>
  <si>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</si>
  <si>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</si>
  <si>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</si>
  <si>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</si>
  <si>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</si>
  <si>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</si>
  <si>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</si>
  <si>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</si>
  <si>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</si>
  <si>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</si>
  <si>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</si>
  <si>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</si>
  <si>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</si>
  <si>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</si>
  <si>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</si>
  <si>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</si>
  <si>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</si>
  <si>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</si>
  <si>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</si>
  <si>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</si>
  <si>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</si>
  <si>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</si>
  <si>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</si>
  <si>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</si>
  <si>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</si>
  <si>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</si>
  <si>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</si>
  <si>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</si>
  <si>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</si>
  <si>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</si>
  <si>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</si>
  <si>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</si>
  <si>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</si>
  <si>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</si>
  <si>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</si>
  <si>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</si>
  <si>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</si>
  <si>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</si>
  <si>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</si>
  <si>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</si>
  <si>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</si>
  <si>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</si>
  <si>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</si>
  <si>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</si>
  <si>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</si>
  <si>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</si>
  <si>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</si>
  <si>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</si>
  <si>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</si>
  <si>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</si>
  <si>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</si>
  <si>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</si>
  <si>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</si>
  <si>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</si>
  <si>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</si>
  <si>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</si>
  <si>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</si>
  <si>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</si>
  <si>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</si>
  <si>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</si>
  <si>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</si>
  <si>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</si>
  <si>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</si>
  <si>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</si>
  <si>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</si>
  <si>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</si>
  <si>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</si>
  <si>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</si>
  <si>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</si>
  <si>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</si>
  <si>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</si>
  <si>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</si>
  <si>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</si>
  <si>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</si>
  <si>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</si>
  <si>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</si>
  <si>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</si>
  <si>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</si>
  <si>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</si>
  <si>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</si>
  <si>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</si>
  <si>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</si>
  <si>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</si>
  <si>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</si>
  <si>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</si>
  <si>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</si>
  <si>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</si>
  <si>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</si>
  <si>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</si>
  <si>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</si>
  <si>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</si>
  <si>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</si>
  <si>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</si>
  <si>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</si>
  <si>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</si>
  <si>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</si>
  <si>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</si>
  <si>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</si>
  <si>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</si>
  <si>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</si>
  <si>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</si>
  <si>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</si>
  <si>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</si>
  <si>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</si>
  <si>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</si>
  <si>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</si>
  <si>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</si>
  <si>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</si>
  <si>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</si>
  <si>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</si>
  <si>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</si>
  <si>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</si>
  <si>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</si>
  <si>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</si>
  <si>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</si>
  <si>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</si>
  <si>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</si>
  <si>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</si>
  <si>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</si>
  <si>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</si>
  <si>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</si>
  <si>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</si>
  <si>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</si>
  <si>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</si>
  <si>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</si>
  <si>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</si>
  <si>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</si>
  <si>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</si>
  <si>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</si>
  <si>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</si>
  <si>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</si>
  <si>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</si>
  <si>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</si>
  <si>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</si>
  <si>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</si>
  <si>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</si>
  <si>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</si>
  <si>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</si>
  <si>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</si>
  <si>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</si>
  <si>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</si>
  <si>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</si>
  <si>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</si>
  <si>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</si>
  <si>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</si>
  <si>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</si>
  <si>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</si>
  <si>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</si>
  <si>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</si>
  <si>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</si>
  <si>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</si>
  <si>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</si>
  <si>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</si>
  <si>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</si>
  <si>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</si>
  <si>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</si>
  <si>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</si>
  <si>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</si>
  <si>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</si>
  <si>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</si>
  <si>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</si>
  <si>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</si>
  <si>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</si>
  <si>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</si>
  <si>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</si>
  <si>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</si>
  <si>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</si>
  <si>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</si>
  <si>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</si>
  <si>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</si>
  <si>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</si>
  <si>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</si>
  <si>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</si>
  <si>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</si>
  <si>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</si>
  <si>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</si>
  <si>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</si>
  <si>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</si>
  <si>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</si>
  <si>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</si>
  <si>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</si>
  <si>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</si>
  <si>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</si>
  <si>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</si>
  <si>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</si>
  <si>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</si>
  <si>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</si>
  <si>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</si>
  <si>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</si>
  <si>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</si>
  <si>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</si>
  <si>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</si>
  <si>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</si>
  <si>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</si>
  <si>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</si>
  <si>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</si>
  <si>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</si>
  <si>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</si>
  <si>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</si>
  <si>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</si>
  <si>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</si>
  <si>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</si>
  <si>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</si>
  <si>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</si>
  <si>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</si>
  <si>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</si>
  <si>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</si>
  <si>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</si>
  <si>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</si>
  <si>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</si>
  <si>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</si>
  <si>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</si>
  <si>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</si>
  <si>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</si>
  <si>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</si>
  <si>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</si>
  <si>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</si>
  <si>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</si>
  <si>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</si>
  <si>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</si>
  <si>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</si>
  <si>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</si>
  <si>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</si>
  <si>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</si>
  <si>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</si>
  <si>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</si>
  <si>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</si>
  <si>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</si>
  <si>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</si>
  <si>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</si>
  <si>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</si>
  <si>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</si>
  <si>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</si>
  <si>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</si>
  <si>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</si>
  <si>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</si>
  <si>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</si>
  <si>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</si>
  <si>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</si>
  <si>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</si>
  <si>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</si>
  <si>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</si>
  <si>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</si>
  <si>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</si>
  <si>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</si>
  <si>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</si>
  <si>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</si>
  <si>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</si>
  <si>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</si>
  <si>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</si>
  <si>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</si>
  <si>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</si>
  <si>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</si>
  <si>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</si>
  <si>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</si>
  <si>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</si>
  <si>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</si>
  <si>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</si>
  <si>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</si>
  <si>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</si>
  <si>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</si>
  <si>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</si>
  <si>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</si>
  <si>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</si>
  <si>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</si>
  <si>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</si>
  <si>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</si>
  <si>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</si>
  <si>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</si>
  <si>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</si>
  <si>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</si>
  <si>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</si>
  <si>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</si>
  <si>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</si>
  <si>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</si>
  <si>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</si>
  <si>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</si>
  <si>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</si>
  <si>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</si>
  <si>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</si>
  <si>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</si>
  <si>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</si>
  <si>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</si>
  <si>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</si>
  <si>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</si>
  <si>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</si>
  <si>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</si>
  <si>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</si>
  <si>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</si>
  <si>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</si>
  <si>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</si>
  <si>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</si>
  <si>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</si>
  <si>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</si>
  <si>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</si>
  <si>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</si>
  <si>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</si>
  <si>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</si>
  <si>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</si>
  <si>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</si>
  <si>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</si>
  <si>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</si>
  <si>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</si>
  <si>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</si>
  <si>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</si>
  <si>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</si>
  <si>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</si>
  <si>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</si>
  <si>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</si>
  <si>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</si>
  <si>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</si>
  <si>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</si>
  <si>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</si>
  <si>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</si>
  <si>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</si>
  <si>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</si>
  <si>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</si>
  <si>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</si>
  <si>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</si>
  <si>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</si>
  <si>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</si>
  <si>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</si>
  <si>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</si>
  <si>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</si>
  <si>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</si>
  <si>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</si>
  <si>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</si>
  <si>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</si>
  <si>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</si>
  <si>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</si>
  <si>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</si>
  <si>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</si>
  <si>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</si>
  <si>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</si>
  <si>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</si>
  <si>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</si>
  <si>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</si>
  <si>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</si>
  <si>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</si>
  <si>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</si>
  <si>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</si>
  <si>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</si>
  <si>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</si>
  <si>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</si>
  <si>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</si>
  <si>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</si>
  <si>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</si>
  <si>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</si>
  <si>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</si>
  <si>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</si>
  <si>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</si>
  <si>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</si>
  <si>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</si>
  <si>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</si>
  <si>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</si>
  <si>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</si>
  <si>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</si>
  <si>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</si>
  <si>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</si>
  <si>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</si>
  <si>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</si>
  <si>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</si>
  <si>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</si>
  <si>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</si>
  <si>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</si>
  <si>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</si>
  <si>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</si>
  <si>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</si>
  <si>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</si>
  <si>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</si>
  <si>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</si>
  <si>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</si>
  <si>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</si>
  <si>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</si>
  <si>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</si>
  <si>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</si>
  <si>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</si>
  <si>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</si>
  <si>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</si>
  <si>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</si>
  <si>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</si>
  <si>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</si>
  <si>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</si>
  <si>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</si>
  <si>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</si>
  <si>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</si>
  <si>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</si>
  <si>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</si>
  <si>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</si>
  <si>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</si>
  <si>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</si>
  <si>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</si>
  <si>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</si>
  <si>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</si>
  <si>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</si>
  <si>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</si>
  <si>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</si>
  <si>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</si>
  <si>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</si>
  <si>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</si>
  <si>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</si>
  <si>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</si>
  <si>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</si>
  <si>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</si>
  <si>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</si>
  <si>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</si>
  <si>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</si>
  <si>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</si>
  <si>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</si>
  <si>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</si>
  <si>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</si>
  <si>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</si>
  <si>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</si>
  <si>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</si>
  <si>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</si>
  <si>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</si>
  <si>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</si>
  <si>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</si>
  <si>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</si>
  <si>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</si>
  <si>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</si>
  <si>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</si>
  <si>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</si>
  <si>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</si>
  <si>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</si>
  <si>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</si>
  <si>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</si>
  <si>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</si>
  <si>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</si>
  <si>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</si>
  <si>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</si>
  <si>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</si>
  <si>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</si>
  <si>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</si>
  <si>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</si>
  <si>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</si>
  <si>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</si>
  <si>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</si>
  <si>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</si>
  <si>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</si>
  <si>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</si>
  <si>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</si>
  <si>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</si>
  <si>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</si>
  <si>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</si>
  <si>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</si>
  <si>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</si>
  <si>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</si>
  <si>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</si>
  <si>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</si>
  <si>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</si>
  <si>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</si>
  <si>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</si>
  <si>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</si>
  <si>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</si>
  <si>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</si>
  <si>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</si>
  <si>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</si>
  <si>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</si>
  <si>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</si>
  <si>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</si>
  <si>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</si>
  <si>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</si>
  <si>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</si>
  <si>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</si>
  <si>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</si>
  <si>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</si>
  <si>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</si>
  <si>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</si>
  <si>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</si>
  <si>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</si>
  <si>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</si>
  <si>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</si>
  <si>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</si>
  <si>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</si>
  <si>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</si>
  <si>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</si>
  <si>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</si>
  <si>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</si>
  <si>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</si>
  <si>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</si>
  <si>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</si>
  <si>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</si>
  <si>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</si>
  <si>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</si>
  <si>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</si>
  <si>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</si>
  <si>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</si>
  <si>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</si>
  <si>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</si>
  <si>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</si>
  <si>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</si>
  <si>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</si>
  <si>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</si>
  <si>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</si>
  <si>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</si>
  <si>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</si>
  <si>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</si>
  <si>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</si>
  <si>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</si>
  <si>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</si>
  <si>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</si>
  <si>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</si>
  <si>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</si>
  <si>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</si>
  <si>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</si>
  <si>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</si>
  <si>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</si>
  <si>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</si>
  <si>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</si>
  <si>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</si>
  <si>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</si>
  <si>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</si>
  <si>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</si>
  <si>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</si>
  <si>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</si>
  <si>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</si>
  <si>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</si>
  <si>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</si>
  <si>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</si>
  <si>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</si>
  <si>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</si>
  <si>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</si>
  <si>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</si>
  <si>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</si>
  <si>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</si>
  <si>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</si>
  <si>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</si>
  <si>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</si>
  <si>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</si>
  <si>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</si>
  <si>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</si>
  <si>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</si>
  <si>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</si>
  <si>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</si>
  <si>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</si>
  <si>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</si>
  <si>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</si>
  <si>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</si>
  <si>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</si>
  <si>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</si>
  <si>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</si>
  <si>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</si>
  <si>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</si>
  <si>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</si>
  <si>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</si>
  <si>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</si>
  <si>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</si>
  <si>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</si>
  <si>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</si>
  <si>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</si>
  <si>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</si>
  <si>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</si>
  <si>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</si>
  <si>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</si>
  <si>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</si>
  <si>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</si>
  <si>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</si>
  <si>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</si>
  <si>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</si>
  <si>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</si>
  <si>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</si>
  <si>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</si>
  <si>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</si>
  <si>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</si>
  <si>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</si>
  <si>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</si>
  <si>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</si>
  <si>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</si>
  <si>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</si>
  <si>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</si>
  <si>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</si>
  <si>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</si>
  <si>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</si>
  <si>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</si>
  <si>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</si>
  <si>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</si>
  <si>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</si>
  <si>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</si>
  <si>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</si>
  <si>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</si>
  <si>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</si>
  <si>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</si>
  <si>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</si>
  <si>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</si>
  <si>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</si>
  <si>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</si>
  <si>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</si>
  <si>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</si>
  <si>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</si>
  <si>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</si>
  <si>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</si>
  <si>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</si>
  <si>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</si>
  <si>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</si>
  <si>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</si>
  <si>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</si>
  <si>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</si>
  <si>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</si>
  <si>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</si>
  <si>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</si>
  <si>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</si>
  <si>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</si>
  <si>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</si>
  <si>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</si>
  <si>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</si>
  <si>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</si>
  <si>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</si>
  <si>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</si>
  <si>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</si>
  <si>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</si>
  <si>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</si>
  <si>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</si>
  <si>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</si>
  <si>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</si>
  <si>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</si>
  <si>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</si>
  <si>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</si>
  <si>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</si>
  <si>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</si>
  <si>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</si>
  <si>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</si>
  <si>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</si>
  <si>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</si>
  <si>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</si>
  <si>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</si>
  <si>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</si>
  <si>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</si>
  <si>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</si>
  <si>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</si>
  <si>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</si>
  <si>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</si>
  <si>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</si>
  <si>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</si>
  <si>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</si>
  <si>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</si>
  <si>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</si>
  <si>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</si>
  <si>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</si>
  <si>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</si>
  <si>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</si>
  <si>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</si>
  <si>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</si>
  <si>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</si>
  <si>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</si>
  <si>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</si>
  <si>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</si>
  <si>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</si>
  <si>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</si>
  <si>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</si>
  <si>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</si>
  <si>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</si>
  <si>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</si>
  <si>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</si>
  <si>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</si>
  <si>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</si>
  <si>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</si>
  <si>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</si>
  <si>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</si>
  <si>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</si>
  <si>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</si>
  <si>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</si>
  <si>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</si>
  <si>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</si>
  <si>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</si>
  <si>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</si>
  <si>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</si>
  <si>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</si>
  <si>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</si>
  <si>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</si>
  <si>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</si>
  <si>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</si>
  <si>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</si>
  <si>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</si>
  <si>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</si>
  <si>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</si>
  <si>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</si>
  <si>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</si>
  <si>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</si>
  <si>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</si>
  <si>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</si>
  <si>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</si>
  <si>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</si>
  <si>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</si>
  <si>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</si>
  <si>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</si>
  <si>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</si>
  <si>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</si>
  <si>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</si>
  <si>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</si>
  <si>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</si>
  <si>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</si>
  <si>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</si>
  <si>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</si>
  <si>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</si>
  <si>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</si>
  <si>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</si>
  <si>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</si>
  <si>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</si>
  <si>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</si>
  <si>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</si>
  <si>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</si>
  <si>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</si>
  <si>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</si>
  <si>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</si>
  <si>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</si>
  <si>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</si>
  <si>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</si>
  <si>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</si>
  <si>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</si>
  <si>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</si>
  <si>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</si>
  <si>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</si>
  <si>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</si>
  <si>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</si>
  <si>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</si>
  <si>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</si>
  <si>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</si>
  <si>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</si>
  <si>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</si>
  <si>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</si>
  <si>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</si>
  <si>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</si>
  <si>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</si>
  <si>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</si>
  <si>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</si>
  <si>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</si>
  <si>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</si>
  <si>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</si>
  <si>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</si>
  <si>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</si>
  <si>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</si>
  <si>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</si>
  <si>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</si>
  <si>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</si>
  <si>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</si>
  <si>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</si>
  <si>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</si>
  <si>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</si>
  <si>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</si>
  <si>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</si>
  <si>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</si>
  <si>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</si>
  <si>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</si>
  <si>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</si>
  <si>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</si>
  <si>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</si>
  <si>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</si>
  <si>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</si>
  <si>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</si>
  <si>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</si>
  <si>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</si>
  <si>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</si>
  <si>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</si>
  <si>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</si>
  <si>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</si>
  <si>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</si>
  <si>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</si>
  <si>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</si>
  <si>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</si>
  <si>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</si>
  <si>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</si>
  <si>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</si>
  <si>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</si>
  <si>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</si>
  <si>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</si>
  <si>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</si>
  <si>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</si>
  <si>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</si>
  <si>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</si>
  <si>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</si>
  <si>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</si>
  <si>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</si>
  <si>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</si>
  <si>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</si>
  <si>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</si>
  <si>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</si>
  <si>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</si>
  <si>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</si>
  <si>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</si>
  <si>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</si>
  <si>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</si>
  <si>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</si>
  <si>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</si>
  <si>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</si>
  <si>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</si>
  <si>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</si>
  <si>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</si>
  <si>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</si>
  <si>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</si>
  <si>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</si>
  <si>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</si>
  <si>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</si>
  <si>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</si>
  <si>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</si>
  <si>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</si>
  <si>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</si>
  <si>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</si>
  <si>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</si>
  <si>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</si>
  <si>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</si>
  <si>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</si>
  <si>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</si>
  <si>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</si>
  <si>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</si>
  <si>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</si>
  <si>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</si>
  <si>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</si>
  <si>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</si>
  <si>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</si>
  <si>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</si>
  <si>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</si>
  <si>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</si>
  <si>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</si>
  <si>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</si>
  <si>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</si>
  <si>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</si>
  <si>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</si>
  <si>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</si>
  <si>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</si>
  <si>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</si>
  <si>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</si>
  <si>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</si>
  <si>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</si>
  <si>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</si>
  <si>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</si>
  <si>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</si>
  <si>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</si>
  <si>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</si>
  <si>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</si>
  <si>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</si>
  <si>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</si>
  <si>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</si>
  <si>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</si>
  <si>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</si>
  <si>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</si>
  <si>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</si>
  <si>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</si>
  <si>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</si>
  <si>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</si>
  <si>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</si>
  <si>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</si>
  <si>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</si>
  <si>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</si>
  <si>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</si>
  <si>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</si>
  <si>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</si>
  <si>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</si>
  <si>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</si>
  <si>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</si>
  <si>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</si>
  <si>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</si>
  <si>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</si>
  <si>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</si>
  <si>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</si>
  <si>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</si>
  <si>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</si>
  <si>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</si>
  <si>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</si>
  <si>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</si>
  <si>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</si>
  <si>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</si>
  <si>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</si>
  <si>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</si>
  <si>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</si>
  <si>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</si>
  <si>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</si>
  <si>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</si>
  <si>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</si>
  <si>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</si>
  <si>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</si>
  <si>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</si>
  <si>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</si>
  <si>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</si>
  <si>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</si>
  <si>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</si>
  <si>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</si>
  <si>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</si>
  <si>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</si>
  <si>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</si>
  <si>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</si>
  <si>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</si>
  <si>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</si>
  <si>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</si>
  <si>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</si>
  <si>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</si>
  <si>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</si>
  <si>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</si>
  <si>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</si>
  <si>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</si>
  <si>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</si>
  <si>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</si>
  <si>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</si>
  <si>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</si>
  <si>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</si>
  <si>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</si>
  <si>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</si>
  <si>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</si>
  <si>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</si>
  <si>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</si>
  <si>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</si>
  <si>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</si>
  <si>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</si>
  <si>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</si>
  <si>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</si>
  <si>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</si>
  <si>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</si>
  <si>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</si>
  <si>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</si>
  <si>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</si>
  <si>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</si>
  <si>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</si>
  <si>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</si>
  <si>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</si>
  <si>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</si>
  <si>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</si>
  <si>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</si>
  <si>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</si>
  <si>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</si>
  <si>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</si>
  <si>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</si>
  <si>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</si>
  <si>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</si>
  <si>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</si>
  <si>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</si>
  <si>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</si>
  <si>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</si>
  <si>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</si>
  <si>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</si>
  <si>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</si>
  <si>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</si>
  <si>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</si>
  <si>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</si>
  <si>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</si>
  <si>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</si>
  <si>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</si>
  <si>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</si>
  <si>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</si>
  <si>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</si>
  <si>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</si>
  <si>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</si>
  <si>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</si>
  <si>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</si>
  <si>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</si>
  <si>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</si>
  <si>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</si>
  <si>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</si>
  <si>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</si>
  <si>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</si>
  <si>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</si>
  <si>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</si>
  <si>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</si>
  <si>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</si>
  <si>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</si>
  <si>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</si>
  <si>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</si>
  <si>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</si>
  <si>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</si>
  <si>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</si>
  <si>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</si>
  <si>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</si>
  <si>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</si>
  <si>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</si>
  <si>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</si>
  <si>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</si>
  <si>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</si>
  <si>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</si>
  <si>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</si>
  <si>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</si>
  <si>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</si>
  <si>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</si>
  <si>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</si>
  <si>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</si>
  <si>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</si>
  <si>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</si>
  <si>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</si>
  <si>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</si>
  <si>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</si>
  <si>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</si>
  <si>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</si>
  <si>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</si>
  <si>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</si>
  <si>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</si>
  <si>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</si>
  <si>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</si>
  <si>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</si>
  <si>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</si>
  <si>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</si>
  <si>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</si>
  <si>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</si>
  <si>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</si>
  <si>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</si>
  <si>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</si>
  <si>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</si>
  <si>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</si>
  <si>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</si>
  <si>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</si>
  <si>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</si>
  <si>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</si>
  <si>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</si>
  <si>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</si>
  <si>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</si>
  <si>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</si>
  <si>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</si>
  <si>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</si>
  <si>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</si>
  <si>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</si>
  <si>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</si>
  <si>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</si>
  <si>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</si>
  <si>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</si>
  <si>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</si>
  <si>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</si>
  <si>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</si>
  <si>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</si>
  <si>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</si>
  <si>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</si>
  <si>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</si>
  <si>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</si>
  <si>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</si>
  <si>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</si>
  <si>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</si>
  <si>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</si>
  <si>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</si>
  <si>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</si>
  <si>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</si>
  <si>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</si>
  <si>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</si>
  <si>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</si>
  <si>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</si>
  <si>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</si>
  <si>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</si>
  <si>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</si>
  <si>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</si>
  <si>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</si>
  <si>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</si>
  <si>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</si>
  <si>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</si>
  <si>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</si>
  <si>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</si>
  <si>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</si>
  <si>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</si>
  <si>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</si>
  <si>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</si>
  <si>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</si>
  <si>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</si>
  <si>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</si>
  <si>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</si>
  <si>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</si>
  <si>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</si>
  <si>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</si>
  <si>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</si>
  <si>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</si>
  <si>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</si>
  <si>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</si>
  <si>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</si>
  <si>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</si>
  <si>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</si>
  <si>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</si>
  <si>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</si>
  <si>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</si>
  <si>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</si>
  <si>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</si>
  <si>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</si>
  <si>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</si>
  <si>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</si>
  <si>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</si>
  <si>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</si>
  <si>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</si>
  <si>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</si>
  <si>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</si>
  <si>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</si>
  <si>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</si>
  <si>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</si>
  <si>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</si>
  <si>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</si>
  <si>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</si>
  <si>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</si>
  <si>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</si>
  <si>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</si>
  <si>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</si>
  <si>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</si>
  <si>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</si>
  <si>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</si>
  <si>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</si>
  <si>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</si>
  <si>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</si>
  <si>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</si>
  <si>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</si>
  <si>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</si>
  <si>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</si>
  <si>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</si>
  <si>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</si>
  <si>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</si>
  <si>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</si>
  <si>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</si>
  <si>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</si>
  <si>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</si>
  <si>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</si>
  <si>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</si>
  <si>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</si>
  <si>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</si>
  <si>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</si>
  <si>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</si>
  <si>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</si>
  <si>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</si>
  <si>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</si>
  <si>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</si>
  <si>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</si>
  <si>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</si>
  <si>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</si>
  <si>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</si>
  <si>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</si>
  <si>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</si>
  <si>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</si>
  <si>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</si>
  <si>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</si>
  <si>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</si>
  <si>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</si>
  <si>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</si>
  <si>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</si>
  <si>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</si>
  <si>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</si>
  <si>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</si>
  <si>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</si>
  <si>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</si>
  <si>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</si>
  <si>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</si>
  <si>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</si>
  <si>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</si>
  <si>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</si>
  <si>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</si>
  <si>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</si>
  <si>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</si>
  <si>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</si>
  <si>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</si>
  <si>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</si>
  <si>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</si>
  <si>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</si>
  <si>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</si>
  <si>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</si>
  <si>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</si>
  <si>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</si>
  <si>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</si>
  <si>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</si>
  <si>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</si>
  <si>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</si>
  <si>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</si>
  <si>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</si>
  <si>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</si>
  <si>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</si>
  <si>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</si>
  <si>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</si>
  <si>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</si>
  <si>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</si>
  <si>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</si>
  <si>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</si>
  <si>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</si>
  <si>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</si>
  <si>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</si>
  <si>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</si>
  <si>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</si>
  <si>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</si>
  <si>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</si>
  <si>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</si>
  <si>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</si>
  <si>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</si>
  <si>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</si>
  <si>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</si>
  <si>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</si>
  <si>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</si>
  <si>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</si>
  <si>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</si>
  <si>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</si>
  <si>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</si>
  <si>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</si>
  <si>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</si>
  <si>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</si>
  <si>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</si>
  <si>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</si>
  <si>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</si>
  <si>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</si>
  <si>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</si>
  <si>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</si>
  <si>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</si>
  <si>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</si>
  <si>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</si>
  <si>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</si>
  <si>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</si>
  <si>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</si>
  <si>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</si>
  <si>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</si>
  <si>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</si>
  <si>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</si>
  <si>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</si>
  <si>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</si>
  <si>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</si>
  <si>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</si>
  <si>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</si>
  <si>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</si>
  <si>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</si>
  <si>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</si>
  <si>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</si>
  <si>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</si>
  <si>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</si>
  <si>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</si>
  <si>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</si>
  <si>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</si>
  <si>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</si>
  <si>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</si>
  <si>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</si>
  <si>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</si>
  <si>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</si>
  <si>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</si>
  <si>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</si>
  <si>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</si>
  <si>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</si>
  <si>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</si>
  <si>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</si>
  <si>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</si>
  <si>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</si>
  <si>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</si>
  <si>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</si>
  <si>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</si>
  <si>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</si>
  <si>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</si>
  <si>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</si>
  <si>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</si>
  <si>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</si>
  <si>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</si>
  <si>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</si>
  <si>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</si>
  <si>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</si>
  <si>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</si>
  <si>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</si>
  <si>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</si>
  <si>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</si>
  <si>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</si>
  <si>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</si>
  <si>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</si>
  <si>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</si>
  <si>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</si>
  <si>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</si>
  <si>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</si>
  <si>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</si>
  <si>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</si>
  <si>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</si>
  <si>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</si>
  <si>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</si>
  <si>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</si>
  <si>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</si>
  <si>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</si>
  <si>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</si>
  <si>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</si>
  <si>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</si>
  <si>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</si>
  <si>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</si>
  <si>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</si>
  <si>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</si>
  <si>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</si>
  <si>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</si>
  <si>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</si>
  <si>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</si>
  <si>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</si>
  <si>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</si>
  <si>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</si>
  <si>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</si>
  <si>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</si>
  <si>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</si>
  <si>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</si>
  <si>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</si>
  <si>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</si>
  <si>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</si>
  <si>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</si>
  <si>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</si>
  <si>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</si>
  <si>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</si>
  <si>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</si>
  <si>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</si>
  <si>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</si>
  <si>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</si>
  <si>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</si>
  <si>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</si>
  <si>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</si>
  <si>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</si>
  <si>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</si>
  <si>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</si>
  <si>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</si>
  <si>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</si>
  <si>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</si>
  <si>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</si>
  <si>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</si>
  <si>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</si>
  <si>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</si>
  <si>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</si>
  <si>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</si>
  <si>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</si>
  <si>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</si>
  <si>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</si>
  <si>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</si>
  <si>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</si>
  <si>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</si>
  <si>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</si>
  <si>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</si>
  <si>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</si>
  <si>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</si>
  <si>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</si>
  <si>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</si>
  <si>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</si>
  <si>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</si>
  <si>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</si>
  <si>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</si>
  <si>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</si>
  <si>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</si>
  <si>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</si>
  <si>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</si>
  <si>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</si>
  <si>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</si>
  <si>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</si>
  <si>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</si>
  <si>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</si>
  <si>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</si>
  <si>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</si>
  <si>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</si>
  <si>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</si>
  <si>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</si>
  <si>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</si>
  <si>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</si>
  <si>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</si>
  <si>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</si>
  <si>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</si>
  <si>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</si>
  <si>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</si>
  <si>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</si>
  <si>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</si>
  <si>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</si>
  <si>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</si>
  <si>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</si>
  <si>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</si>
  <si>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</si>
  <si>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</si>
  <si>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</si>
  <si>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</si>
  <si>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</si>
  <si>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</si>
  <si>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</si>
  <si>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</si>
  <si>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</si>
  <si>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</si>
  <si>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</si>
  <si>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</si>
  <si>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</si>
  <si>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</si>
  <si>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</si>
  <si>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</si>
  <si>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</si>
  <si>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</si>
  <si>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</si>
  <si>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</si>
  <si>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</si>
  <si>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</si>
  <si>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</si>
  <si>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</si>
  <si>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</si>
  <si>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</si>
  <si>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</si>
  <si>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</si>
  <si>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</si>
  <si>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</si>
  <si>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</si>
  <si>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</si>
  <si>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</si>
  <si>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</si>
  <si>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</si>
  <si>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</si>
  <si>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</si>
  <si>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</si>
  <si>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</si>
  <si>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</si>
  <si>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</si>
  <si>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</si>
  <si>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</si>
  <si>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</si>
  <si>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</si>
  <si>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</si>
  <si>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</si>
  <si>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</si>
  <si>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</si>
  <si>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</si>
  <si>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</si>
  <si>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</si>
  <si>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</si>
  <si>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</si>
  <si>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</si>
  <si>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</si>
  <si>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</si>
  <si>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</si>
  <si>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</si>
  <si>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</si>
  <si>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</si>
  <si>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</si>
  <si>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</si>
  <si>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</si>
  <si>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</si>
  <si>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</si>
  <si>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</si>
  <si>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</si>
  <si>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</si>
  <si>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</si>
  <si>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</si>
  <si>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</si>
  <si>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</si>
  <si>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</si>
  <si>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</si>
  <si>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</si>
  <si>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</si>
  <si>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</si>
  <si>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</si>
  <si>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</si>
  <si>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</si>
  <si>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</si>
  <si>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</si>
  <si>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</si>
  <si>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</si>
  <si>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</si>
  <si>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</si>
  <si>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</si>
  <si>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</si>
  <si>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</si>
  <si>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</si>
  <si>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</si>
  <si>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</si>
  <si>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</si>
  <si>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</si>
  <si>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</si>
  <si>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</si>
  <si>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</si>
  <si>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</si>
  <si>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</si>
  <si>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</si>
  <si>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</si>
  <si>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</si>
  <si>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</si>
  <si>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</si>
  <si>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</si>
  <si>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</si>
  <si>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</si>
  <si>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</si>
  <si>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</si>
  <si>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</si>
  <si>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</si>
  <si>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</si>
  <si>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</si>
  <si>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</si>
  <si>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</si>
  <si>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</si>
  <si>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</si>
  <si>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</si>
  <si>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</si>
  <si>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</si>
  <si>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</si>
  <si>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</si>
  <si>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</si>
  <si>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</si>
  <si>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</si>
  <si>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</si>
  <si>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</si>
  <si>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</si>
  <si>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</si>
  <si>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</si>
  <si>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</si>
  <si>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</si>
  <si>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</si>
  <si>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</si>
  <si>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</si>
  <si>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</si>
  <si>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</si>
  <si>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</si>
  <si>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</si>
  <si>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</si>
  <si>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</si>
  <si>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</si>
  <si>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</si>
  <si>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</si>
  <si>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</si>
  <si>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</si>
  <si>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</si>
  <si>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</si>
  <si>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</si>
  <si>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</si>
  <si>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</si>
  <si>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</si>
  <si>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</si>
  <si>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</si>
  <si>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</si>
  <si>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</si>
  <si>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</si>
  <si>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</si>
  <si>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</si>
  <si>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</si>
  <si>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</si>
  <si>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</si>
  <si>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</si>
  <si>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</si>
  <si>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</si>
  <si>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</si>
  <si>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</si>
  <si>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</si>
  <si>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</si>
  <si>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</si>
  <si>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</si>
  <si>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</si>
  <si>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</si>
  <si>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</si>
  <si>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</si>
  <si>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</si>
  <si>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</si>
  <si>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</si>
  <si>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</si>
  <si>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</si>
  <si>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</si>
  <si>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</si>
  <si>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</si>
  <si>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</si>
  <si>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</si>
  <si>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</si>
  <si>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</si>
  <si>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</si>
  <si>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</si>
  <si>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</si>
  <si>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</si>
  <si>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</si>
  <si>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</si>
  <si>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</si>
  <si>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</si>
  <si>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</si>
  <si>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</si>
  <si>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</si>
  <si>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</si>
  <si>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</si>
  <si>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</si>
  <si>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</si>
  <si>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</si>
  <si>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</si>
  <si>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</si>
  <si>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</si>
  <si>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</si>
  <si>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</si>
  <si>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</si>
  <si>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</si>
  <si>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</si>
  <si>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</si>
  <si>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</si>
  <si>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</si>
  <si>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</si>
  <si>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</si>
  <si>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</si>
  <si>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</si>
  <si>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</si>
  <si>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</si>
  <si>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</si>
  <si>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</si>
  <si>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</si>
  <si>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</si>
  <si>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</si>
  <si>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</si>
  <si>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</si>
  <si>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</si>
  <si>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</si>
  <si>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</si>
  <si>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</si>
  <si>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</si>
  <si>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</si>
  <si>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</si>
  <si>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</si>
  <si>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</si>
  <si>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</si>
  <si>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</si>
  <si>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</si>
  <si>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</si>
  <si>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</si>
  <si>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</si>
  <si>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</si>
  <si>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</si>
  <si>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</si>
  <si>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</si>
  <si>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</si>
  <si>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</si>
  <si>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</si>
  <si>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</si>
  <si>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</si>
  <si>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</si>
  <si>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</si>
  <si>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</si>
  <si>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</si>
  <si>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</si>
  <si>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</si>
  <si>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</si>
  <si>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</si>
  <si>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</si>
  <si>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</si>
  <si>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</si>
  <si>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</si>
  <si>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</si>
  <si>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</si>
  <si>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</si>
  <si>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</si>
  <si>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</si>
  <si>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</si>
  <si>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</si>
  <si>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</si>
  <si>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</si>
  <si>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</si>
  <si>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</si>
  <si>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</si>
  <si>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</si>
  <si>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</si>
  <si>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</si>
  <si>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</si>
  <si>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</si>
  <si>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</si>
  <si>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</si>
  <si>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</si>
  <si>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</si>
  <si>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</si>
  <si>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</si>
  <si>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</si>
  <si>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</si>
  <si>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</si>
  <si>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</si>
  <si>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</si>
  <si>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</si>
  <si>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</si>
  <si>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</si>
  <si>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</si>
  <si>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</si>
  <si>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</si>
  <si>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</si>
  <si>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</si>
  <si>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</si>
  <si>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</si>
  <si>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</si>
  <si>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</si>
  <si>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</si>
  <si>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</si>
  <si>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</si>
  <si>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</si>
  <si>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</si>
  <si>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</si>
  <si>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</si>
  <si>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</si>
  <si>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</si>
  <si>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</si>
  <si>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</si>
  <si>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</si>
  <si>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</si>
  <si>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</si>
  <si>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</si>
  <si>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</si>
  <si>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</si>
  <si>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</si>
  <si>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</si>
  <si>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</si>
  <si>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</si>
  <si>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</si>
  <si>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</si>
  <si>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</si>
  <si>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</si>
  <si>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</si>
  <si>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</si>
  <si>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</si>
  <si>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</si>
  <si>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</si>
  <si>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</si>
  <si>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</si>
  <si>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</si>
  <si>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</si>
  <si>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</si>
  <si>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</si>
  <si>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</si>
  <si>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</si>
  <si>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</si>
  <si>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</si>
  <si>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</si>
  <si>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</si>
  <si>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</si>
  <si>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</si>
  <si>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</si>
  <si>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</si>
  <si>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</si>
  <si>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</si>
  <si>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</si>
  <si>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</si>
  <si>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</si>
  <si>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</si>
  <si>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</si>
  <si>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</si>
  <si>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</si>
  <si>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</si>
  <si>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</si>
  <si>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</si>
  <si>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</si>
  <si>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</si>
  <si>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</si>
  <si>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</si>
  <si>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</si>
  <si>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</si>
  <si>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</si>
  <si>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</si>
  <si>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</si>
  <si>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</si>
  <si>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</si>
  <si>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</si>
  <si>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</si>
  <si>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</si>
  <si>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</si>
  <si>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</si>
  <si>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</si>
  <si>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</si>
  <si>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</si>
  <si>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</si>
  <si>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</si>
  <si>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</si>
  <si>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</si>
  <si>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</si>
  <si>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</si>
  <si>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</si>
  <si>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</si>
  <si>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</si>
  <si>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</si>
  <si>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</si>
  <si>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</si>
  <si>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</si>
  <si>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</si>
  <si>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</si>
  <si>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</si>
  <si>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</si>
  <si>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</si>
  <si>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</si>
  <si>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</si>
  <si>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</si>
  <si>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</si>
  <si>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</si>
  <si>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</si>
  <si>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</si>
  <si>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</si>
  <si>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</si>
  <si>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</si>
  <si>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</si>
  <si>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</si>
  <si>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</si>
  <si>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</si>
  <si>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</si>
  <si>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</si>
  <si>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</si>
  <si>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</si>
  <si>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</si>
  <si>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</si>
  <si>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</si>
  <si>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</si>
  <si>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</si>
  <si>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</si>
  <si>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</si>
  <si>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</si>
  <si>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</si>
  <si>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</si>
  <si>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</si>
  <si>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</si>
  <si>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</si>
  <si>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</si>
  <si>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</si>
  <si>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</si>
  <si>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</si>
  <si>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</si>
  <si>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</si>
  <si>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</si>
  <si>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</si>
  <si>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</si>
  <si>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</si>
  <si>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</si>
  <si>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</si>
  <si>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</si>
  <si>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</si>
  <si>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</si>
  <si>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</si>
  <si>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</si>
  <si>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</si>
  <si>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</si>
  <si>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</si>
  <si>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</si>
  <si>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</si>
  <si>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</si>
  <si>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</si>
  <si>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</si>
  <si>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</si>
  <si>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</si>
  <si>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</si>
  <si>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</si>
  <si>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</si>
  <si>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</si>
  <si>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</si>
  <si>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</si>
  <si>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</si>
  <si>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</si>
  <si>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</si>
  <si>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</si>
  <si>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</si>
  <si>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</si>
  <si>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</si>
  <si>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</si>
  <si>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</si>
  <si>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</si>
  <si>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</si>
  <si>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</si>
  <si>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</si>
  <si>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</si>
  <si>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</si>
  <si>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</si>
  <si>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</si>
  <si>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</si>
  <si>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</si>
  <si>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</si>
  <si>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</si>
  <si>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</si>
  <si>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</si>
  <si>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</si>
  <si>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</si>
  <si>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</si>
  <si>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</si>
  <si>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</si>
  <si>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</si>
  <si>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</si>
  <si>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</si>
  <si>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</si>
  <si>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</si>
  <si>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</si>
  <si>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</si>
  <si>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</si>
  <si>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</si>
  <si>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</si>
  <si>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</si>
  <si>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</si>
  <si>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</si>
  <si>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</si>
  <si>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</si>
  <si>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</si>
  <si>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</si>
  <si>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</si>
  <si>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</si>
  <si>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</si>
  <si>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</si>
  <si>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</si>
  <si>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</si>
  <si>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</si>
  <si>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</si>
  <si>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</si>
  <si>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</si>
  <si>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</si>
  <si>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</si>
  <si>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</si>
  <si>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</si>
  <si>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</si>
  <si>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</si>
  <si>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</si>
  <si>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</si>
  <si>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</si>
  <si>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</si>
  <si>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</si>
  <si>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</si>
  <si>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</si>
  <si>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</si>
  <si>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</si>
  <si>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</si>
  <si>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</si>
  <si>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</si>
  <si>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</si>
  <si>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</si>
  <si>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</si>
  <si>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</si>
  <si>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</si>
  <si>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</si>
  <si>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</si>
  <si>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</si>
  <si>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</si>
  <si>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</si>
  <si>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</si>
  <si>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</si>
  <si>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</si>
  <si>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</si>
  <si>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</si>
  <si>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</si>
  <si>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</si>
  <si>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</si>
  <si>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</si>
  <si>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</si>
  <si>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</si>
  <si>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</si>
  <si>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</si>
  <si>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</si>
  <si>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</si>
  <si>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</si>
  <si>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</si>
  <si>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</si>
  <si>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</si>
  <si>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</si>
  <si>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</si>
  <si>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</si>
  <si>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</si>
  <si>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</si>
  <si>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</si>
  <si>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</si>
  <si>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</si>
  <si>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</si>
  <si>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</si>
  <si>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</si>
  <si>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</si>
  <si>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</si>
  <si>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</si>
  <si>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</si>
  <si>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</si>
  <si>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</si>
  <si>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</si>
  <si>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</si>
  <si>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</si>
  <si>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</si>
  <si>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</si>
  <si>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</si>
  <si>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</si>
  <si>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</si>
  <si>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</si>
  <si>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</si>
  <si>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</si>
  <si>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</si>
  <si>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</si>
  <si>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</si>
  <si>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</si>
  <si>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</si>
  <si>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</si>
  <si>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</si>
  <si>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</si>
  <si>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</si>
  <si>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</si>
  <si>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</si>
  <si>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</si>
  <si>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</si>
  <si>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</si>
  <si>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</si>
  <si>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</si>
  <si>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</si>
  <si>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</si>
  <si>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</si>
  <si>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</si>
  <si>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</si>
  <si>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</si>
  <si>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</si>
  <si>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</si>
  <si>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</si>
  <si>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</si>
  <si>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</si>
  <si>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</si>
  <si>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</si>
  <si>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</si>
  <si>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</si>
  <si>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</si>
  <si>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</si>
  <si>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</si>
  <si>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</si>
  <si>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</si>
  <si>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</si>
  <si>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</si>
  <si>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</si>
  <si>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</si>
  <si>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</si>
  <si>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</si>
  <si>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</si>
  <si>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</si>
  <si>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</si>
  <si>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</si>
  <si>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</si>
  <si>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</si>
  <si>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</si>
  <si>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</si>
  <si>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</si>
  <si>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</si>
  <si>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</si>
  <si>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</si>
  <si>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</si>
  <si>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</si>
  <si>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</si>
  <si>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</si>
  <si>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</si>
  <si>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</si>
  <si>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</si>
  <si>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</si>
  <si>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</si>
  <si>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</si>
  <si>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</si>
  <si>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</si>
  <si>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</si>
  <si>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</si>
  <si>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</si>
  <si>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</si>
  <si>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</si>
  <si>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</si>
  <si>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</si>
  <si>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</si>
  <si>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</si>
  <si>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</si>
  <si>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</si>
  <si>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</si>
  <si>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</si>
  <si>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</si>
  <si>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</si>
  <si>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</si>
  <si>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</si>
  <si>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</si>
  <si>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</si>
  <si>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</si>
  <si>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</si>
  <si>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</si>
  <si>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</si>
  <si>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</si>
  <si>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</si>
  <si>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</si>
  <si>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</si>
  <si>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</si>
  <si>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</si>
  <si>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</si>
  <si>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</si>
  <si>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</si>
  <si>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</si>
  <si>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</si>
  <si>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</si>
  <si>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</si>
  <si>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</si>
  <si>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</si>
  <si>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</si>
  <si>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</si>
  <si>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</si>
  <si>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</si>
  <si>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</si>
  <si>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</si>
  <si>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</si>
  <si>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</si>
  <si>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</si>
  <si>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</si>
  <si>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</si>
  <si>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</si>
  <si>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</si>
  <si>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</si>
  <si>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</si>
  <si>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</si>
  <si>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</si>
  <si>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</si>
  <si>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</si>
  <si>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</si>
  <si>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</si>
  <si>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</si>
  <si>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</si>
  <si>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</si>
  <si>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</si>
  <si>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</si>
  <si>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</si>
  <si>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</si>
  <si>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</si>
  <si>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</si>
  <si>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</si>
  <si>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</si>
  <si>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</si>
  <si>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</si>
  <si>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</si>
  <si>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</si>
  <si>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</si>
  <si>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</si>
  <si>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</si>
  <si>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</si>
  <si>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</si>
  <si>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</si>
  <si>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</si>
  <si>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</si>
  <si>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</si>
  <si>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</si>
  <si>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</si>
  <si>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</si>
  <si>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</si>
  <si>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</si>
  <si>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</si>
  <si>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</si>
  <si>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</si>
  <si>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</si>
  <si>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</si>
  <si>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</si>
  <si>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</si>
  <si>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</si>
  <si>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</si>
  <si>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</si>
  <si>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</si>
  <si>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</si>
  <si>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</si>
  <si>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</si>
  <si>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</si>
  <si>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</si>
  <si>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</si>
  <si>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</si>
  <si>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</si>
  <si>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</si>
  <si>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</si>
  <si>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</si>
  <si>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</si>
  <si>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</si>
  <si>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</si>
  <si>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</si>
  <si>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</si>
  <si>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</si>
  <si>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</si>
  <si>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</si>
  <si>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</si>
  <si>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</si>
  <si>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</si>
  <si>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</si>
  <si>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</si>
  <si>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</si>
  <si>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</si>
  <si>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</si>
  <si>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</si>
  <si>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</si>
  <si>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</si>
  <si>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</si>
  <si>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</si>
  <si>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</si>
  <si>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</si>
  <si>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</si>
  <si>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</si>
  <si>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</si>
  <si>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</si>
  <si>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</si>
  <si>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</si>
  <si>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</si>
  <si>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</si>
  <si>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</si>
  <si>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</si>
  <si>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</si>
  <si>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</si>
  <si>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</si>
  <si>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</si>
  <si>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</si>
  <si>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</si>
  <si>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</si>
  <si>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</si>
  <si>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</si>
  <si>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</si>
  <si>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</si>
  <si>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</si>
  <si>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</si>
  <si>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</si>
  <si>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</si>
  <si>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</si>
  <si>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</si>
  <si>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</si>
  <si>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</si>
  <si>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</si>
  <si>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</si>
  <si>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</si>
  <si>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</si>
  <si>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</si>
  <si>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</si>
  <si>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</si>
  <si>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</si>
  <si>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</si>
  <si>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</si>
  <si>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</si>
  <si>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</si>
  <si>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</si>
  <si>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</si>
  <si>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</si>
  <si>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</si>
  <si>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</si>
  <si>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</si>
  <si>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</si>
  <si>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</si>
  <si>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</si>
  <si>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</si>
  <si>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</si>
  <si>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</si>
  <si>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</si>
  <si>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</si>
  <si>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</si>
  <si>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</si>
  <si>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</si>
  <si>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</si>
  <si>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</si>
  <si>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</si>
  <si>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</si>
  <si>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</si>
  <si>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</si>
  <si>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</si>
  <si>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</si>
  <si>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</si>
  <si>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</si>
  <si>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</si>
  <si>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</si>
  <si>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</si>
  <si>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</si>
  <si>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</si>
  <si>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</si>
  <si>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</si>
  <si>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</si>
  <si>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</si>
  <si>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</si>
  <si>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</si>
  <si>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</si>
  <si>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</si>
  <si>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</si>
  <si>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</si>
  <si>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</si>
  <si>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</si>
  <si>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</si>
  <si>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</si>
  <si>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</si>
  <si>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</si>
  <si>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</si>
  <si>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</si>
  <si>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</si>
  <si>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</si>
  <si>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</si>
  <si>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</si>
  <si>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</si>
  <si>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</si>
  <si>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</si>
  <si>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</si>
  <si>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</si>
  <si>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</si>
  <si>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</si>
  <si>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</si>
  <si>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</si>
  <si>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</si>
  <si>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</si>
  <si>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</si>
  <si>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</si>
  <si>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</si>
  <si>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</si>
  <si>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</si>
  <si>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</si>
  <si>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</si>
  <si>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</si>
  <si>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</si>
  <si>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</si>
  <si>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</si>
  <si>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</si>
  <si>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</si>
  <si>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</si>
  <si>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</si>
  <si>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</si>
  <si>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</si>
  <si>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</si>
  <si>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</si>
  <si>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</si>
  <si>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</si>
  <si>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</si>
  <si>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</si>
  <si>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</si>
  <si>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</si>
  <si>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</si>
  <si>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</si>
  <si>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</si>
  <si>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</si>
  <si>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</si>
  <si>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</si>
  <si>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</si>
  <si>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</si>
  <si>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</si>
  <si>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</si>
  <si>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</si>
  <si>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</si>
  <si>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</si>
  <si>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</si>
  <si>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</si>
  <si>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</si>
  <si>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</si>
  <si>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</si>
  <si>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</si>
  <si>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</si>
  <si>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</si>
  <si>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</si>
  <si>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</si>
  <si>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</si>
  <si>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</si>
  <si>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</si>
  <si>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</si>
  <si>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</si>
  <si>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</si>
  <si>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</si>
  <si>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</si>
  <si>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</si>
  <si>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</si>
  <si>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</si>
  <si>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</si>
  <si>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</si>
  <si>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</si>
  <si>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</si>
  <si>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</si>
  <si>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</si>
  <si>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</si>
  <si>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</si>
  <si>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</si>
  <si>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</si>
  <si>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</si>
  <si>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</si>
  <si>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</si>
  <si>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</si>
  <si>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</si>
  <si>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</si>
  <si>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</si>
  <si>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</si>
  <si>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</si>
  <si>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</si>
  <si>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</si>
  <si>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</si>
  <si>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</si>
  <si>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</si>
  <si>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</si>
  <si>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</si>
  <si>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</si>
  <si>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</si>
  <si>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</si>
  <si>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</si>
  <si>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</si>
  <si>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</si>
  <si>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</si>
  <si>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</si>
  <si>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</si>
  <si>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</si>
  <si>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</si>
  <si>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</si>
  <si>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</si>
  <si>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</si>
  <si>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</si>
  <si>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</si>
  <si>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</si>
  <si>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</si>
  <si>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</si>
  <si>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</si>
  <si>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</si>
  <si>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</si>
  <si>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</si>
  <si>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</si>
  <si>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</si>
  <si>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</si>
  <si>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</si>
  <si>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</si>
  <si>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</si>
  <si>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</si>
  <si>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</si>
  <si>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</si>
  <si>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</si>
  <si>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</si>
  <si>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</si>
  <si>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</si>
  <si>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</si>
  <si>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</si>
  <si>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</si>
  <si>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</si>
  <si>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</si>
  <si>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</si>
  <si>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</si>
  <si>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</si>
  <si>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</si>
  <si>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</si>
  <si>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</si>
  <si>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</si>
  <si>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</si>
  <si>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</si>
  <si>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</si>
  <si>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</si>
  <si>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</si>
  <si>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</si>
  <si>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</si>
  <si>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</si>
  <si>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</si>
  <si>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</si>
  <si>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</si>
  <si>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</si>
  <si>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</si>
  <si>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</si>
  <si>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</si>
  <si>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</si>
  <si>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</si>
  <si>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</si>
  <si>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</si>
  <si>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</si>
  <si>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</si>
  <si>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</si>
  <si>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</si>
  <si>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</si>
  <si>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</si>
  <si>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</si>
  <si>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</si>
  <si>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</si>
  <si>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</si>
  <si>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</si>
  <si>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</si>
  <si>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</si>
  <si>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</si>
  <si>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</si>
  <si>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</si>
  <si>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</si>
  <si>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</si>
  <si>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</si>
  <si>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</si>
  <si>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</si>
  <si>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</si>
  <si>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</si>
  <si>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</si>
  <si>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</si>
  <si>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</si>
  <si>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</si>
  <si>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</si>
  <si>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</si>
  <si>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</si>
  <si>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</si>
  <si>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</si>
  <si>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</si>
  <si>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</si>
  <si>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</si>
  <si>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</si>
  <si>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</si>
  <si>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</si>
  <si>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</si>
  <si>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</si>
  <si>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</si>
  <si>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</si>
  <si>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</si>
  <si>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</si>
  <si>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</si>
  <si>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</si>
  <si>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</si>
  <si>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</si>
  <si>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</si>
  <si>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</si>
  <si>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</si>
  <si>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</si>
  <si>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</si>
  <si>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</si>
  <si>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</si>
  <si>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</si>
  <si>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</si>
  <si>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</si>
  <si>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</si>
  <si>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</si>
  <si>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</si>
  <si>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</si>
  <si>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</si>
  <si>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</si>
  <si>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</si>
  <si>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</si>
  <si>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</si>
  <si>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</si>
  <si>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</si>
  <si>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</si>
  <si>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</si>
  <si>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</si>
  <si>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</si>
  <si>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</si>
  <si>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</si>
  <si>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</si>
  <si>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</si>
  <si>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</si>
  <si>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</si>
  <si>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</si>
  <si>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</si>
  <si>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</si>
  <si>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</si>
  <si>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</si>
  <si>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</si>
  <si>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</si>
  <si>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</si>
  <si>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</si>
  <si>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</si>
  <si>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</si>
  <si>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</si>
  <si>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</si>
  <si>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</si>
  <si>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</si>
  <si>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</si>
  <si>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</si>
  <si>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</si>
  <si>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</si>
  <si>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</si>
  <si>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</si>
  <si>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</si>
  <si>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</si>
  <si>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</si>
  <si>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</si>
  <si>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</si>
  <si>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</si>
  <si>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</si>
  <si>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</si>
  <si>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</si>
  <si>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</si>
  <si>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</si>
  <si>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</si>
  <si>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</si>
  <si>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</si>
  <si>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</si>
  <si>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</si>
  <si>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</si>
  <si>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</si>
  <si>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</si>
  <si>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</si>
  <si>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</si>
  <si>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</si>
  <si>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</si>
  <si>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</si>
  <si>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</si>
  <si>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</si>
  <si>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</si>
  <si>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</si>
  <si>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</si>
  <si>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</si>
  <si>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</si>
  <si>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</si>
  <si>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</si>
  <si>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</si>
  <si>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</si>
  <si>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</si>
  <si>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</si>
  <si>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</si>
  <si>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</si>
  <si>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</si>
  <si>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</si>
  <si>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</si>
  <si>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</si>
  <si>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</si>
  <si>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</si>
  <si>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</si>
  <si>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</si>
  <si>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</si>
  <si>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</si>
  <si>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</si>
  <si>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</si>
  <si>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</si>
  <si>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</si>
  <si>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</si>
  <si>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</si>
  <si>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</si>
  <si>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</si>
  <si>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</si>
  <si>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</si>
  <si>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</si>
  <si>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</si>
  <si>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</si>
  <si>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</si>
  <si>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</si>
  <si>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</si>
  <si>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</si>
  <si>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</si>
  <si>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</si>
  <si>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</si>
  <si>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</si>
  <si>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</si>
  <si>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</si>
  <si>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</si>
  <si>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</si>
  <si>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</si>
  <si>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</si>
  <si>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</si>
  <si>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</si>
  <si>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</si>
  <si>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</si>
  <si>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</si>
  <si>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</si>
  <si>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</si>
  <si>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</si>
  <si>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</si>
  <si>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</si>
  <si>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</si>
  <si>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</si>
  <si>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</si>
  <si>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</si>
  <si>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</si>
  <si>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</si>
  <si>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</si>
  <si>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</si>
  <si>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</si>
  <si>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</si>
  <si>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</si>
  <si>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</si>
  <si>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</si>
  <si>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</si>
  <si>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</si>
  <si>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</si>
  <si>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</si>
  <si>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</si>
  <si>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</si>
  <si>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</si>
  <si>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</si>
  <si>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</si>
  <si>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</si>
  <si>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</si>
  <si>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</si>
  <si>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</si>
  <si>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</si>
  <si>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</si>
  <si>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</si>
  <si>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</si>
  <si>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</si>
  <si>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</si>
  <si>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</si>
  <si>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</si>
  <si>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</si>
  <si>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</si>
  <si>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</si>
  <si>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</si>
  <si>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</si>
  <si>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</si>
  <si>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</si>
  <si>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</si>
  <si>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</si>
  <si>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</si>
  <si>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</si>
  <si>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</si>
  <si>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</si>
  <si>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</si>
  <si>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</si>
  <si>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</si>
  <si>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</si>
  <si>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</si>
  <si>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</si>
  <si>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</si>
  <si>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</si>
  <si>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</si>
  <si>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</si>
  <si>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</si>
  <si>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</si>
  <si>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</si>
  <si>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</si>
  <si>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</si>
  <si>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</si>
  <si>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</si>
  <si>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</si>
  <si>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</si>
  <si>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</si>
  <si>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</si>
  <si>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</si>
  <si>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</si>
  <si>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</si>
  <si>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</si>
  <si>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</si>
  <si>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</si>
  <si>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</si>
  <si>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</si>
  <si>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</si>
  <si>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</si>
  <si>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</si>
  <si>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</si>
  <si>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</si>
  <si>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</si>
  <si>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</si>
  <si>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</si>
  <si>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</si>
  <si>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</si>
  <si>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</si>
  <si>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</si>
  <si>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</si>
  <si>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</si>
  <si>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</si>
  <si>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</si>
  <si>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</si>
  <si>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</si>
  <si>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</si>
  <si>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</si>
  <si>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</si>
  <si>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</si>
  <si>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</si>
  <si>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</si>
  <si>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</si>
  <si>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</si>
  <si>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</si>
  <si>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</si>
  <si>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</si>
  <si>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</si>
  <si>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</si>
  <si>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</si>
  <si>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</si>
  <si>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</si>
  <si>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</si>
  <si>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</si>
  <si>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</si>
  <si>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</si>
  <si>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</si>
  <si>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</si>
  <si>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</si>
  <si>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</si>
  <si>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</si>
  <si>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</si>
  <si>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</si>
  <si>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</si>
  <si>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</si>
  <si>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</si>
  <si>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</si>
  <si>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</si>
  <si>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</si>
  <si>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</si>
  <si>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</si>
  <si>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</si>
  <si>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</si>
  <si>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</si>
  <si>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</si>
  <si>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</si>
  <si>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</si>
  <si>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</si>
  <si>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</si>
  <si>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</si>
  <si>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</si>
  <si>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</si>
  <si>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</si>
  <si>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</si>
  <si>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</si>
  <si>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</si>
  <si>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</si>
  <si>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</si>
  <si>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</si>
  <si>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</si>
  <si>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</si>
  <si>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</si>
  <si>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</si>
  <si>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</si>
  <si>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</si>
  <si>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</si>
  <si>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</si>
  <si>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</si>
  <si>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</si>
  <si>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</si>
  <si>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</si>
  <si>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</si>
  <si>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</si>
  <si>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</si>
  <si>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</si>
  <si>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</si>
  <si>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</si>
  <si>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</si>
  <si>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</si>
  <si>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</si>
  <si>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</si>
  <si>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</si>
  <si>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</si>
  <si>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</si>
  <si>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</si>
  <si>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</si>
  <si>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</si>
  <si>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</si>
  <si>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</si>
  <si>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</si>
  <si>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</si>
  <si>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</si>
  <si>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</si>
  <si>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</si>
  <si>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</si>
  <si>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</si>
  <si>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</si>
  <si>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</si>
  <si>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</si>
  <si>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</si>
  <si>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</si>
  <si>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</si>
  <si>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</si>
  <si>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</si>
  <si>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</si>
  <si>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</si>
  <si>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</si>
  <si>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</si>
  <si>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</si>
  <si>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</si>
  <si>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</si>
  <si>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</si>
  <si>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</si>
  <si>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</si>
  <si>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</si>
  <si>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</si>
  <si>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</si>
  <si>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</si>
  <si>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</si>
  <si>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</si>
  <si>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</si>
  <si>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</si>
  <si>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</si>
  <si>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</si>
  <si>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</si>
  <si>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</si>
  <si>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</si>
  <si>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</si>
  <si>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</si>
  <si>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</si>
  <si>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</si>
  <si>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</si>
  <si>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</si>
  <si>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</si>
  <si>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</si>
  <si>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</si>
  <si>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</si>
  <si>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</si>
  <si>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</si>
  <si>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</si>
  <si>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</si>
  <si>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</si>
  <si>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</si>
  <si>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</si>
  <si>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</si>
  <si>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</si>
  <si>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</si>
  <si>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</si>
  <si>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</si>
  <si>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</si>
  <si>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</si>
  <si>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</si>
  <si>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</si>
  <si>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</si>
  <si>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</si>
  <si>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</si>
  <si>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</si>
  <si>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</si>
  <si>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</si>
  <si>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</si>
  <si>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</si>
  <si>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</si>
  <si>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</si>
  <si>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</si>
  <si>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</si>
  <si>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</si>
  <si>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</si>
  <si>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</si>
  <si>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</si>
  <si>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</si>
  <si>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</si>
  <si>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</si>
  <si>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</si>
  <si>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</si>
  <si>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</si>
  <si>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</si>
  <si>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</si>
  <si>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</si>
  <si>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</si>
  <si>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</si>
  <si>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</si>
  <si>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</si>
  <si>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</si>
  <si>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</si>
  <si>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</si>
  <si>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</si>
  <si>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</si>
  <si>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</si>
  <si>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</si>
  <si>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</si>
  <si>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</si>
  <si>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</si>
  <si>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</si>
  <si>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</si>
  <si>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</si>
  <si>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</si>
  <si>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</si>
  <si>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</si>
  <si>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</si>
  <si>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</si>
  <si>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</si>
  <si>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</si>
  <si>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</si>
  <si>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</si>
  <si>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</si>
  <si>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</si>
  <si>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</si>
  <si>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</si>
  <si>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</si>
  <si>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</si>
  <si>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</si>
  <si>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</si>
  <si>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</si>
  <si>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</si>
  <si>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</si>
  <si>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</si>
  <si>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</si>
  <si>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</si>
  <si>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</si>
  <si>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</si>
  <si>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</si>
  <si>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</si>
  <si>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</si>
  <si>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</si>
  <si>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</si>
  <si>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</si>
  <si>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</si>
  <si>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</si>
  <si>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</si>
  <si>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</si>
  <si>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</si>
  <si>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</si>
  <si>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</si>
  <si>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</si>
  <si>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</si>
  <si>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</si>
  <si>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</si>
  <si>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</si>
  <si>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</si>
  <si>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</si>
  <si>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</si>
  <si>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</si>
  <si>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</si>
  <si>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</si>
  <si>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</si>
  <si>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</si>
  <si>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</si>
  <si>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</si>
  <si>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</si>
  <si>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</si>
  <si>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</si>
  <si>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</si>
  <si>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</si>
  <si>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</si>
  <si>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</si>
  <si>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</si>
  <si>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</si>
  <si>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</si>
  <si>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</si>
  <si>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</si>
  <si>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</si>
  <si>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</si>
  <si>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</si>
  <si>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</si>
  <si>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</si>
  <si>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</si>
  <si>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</si>
  <si>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</si>
  <si>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</si>
  <si>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</si>
  <si>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</si>
  <si>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</si>
  <si>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</si>
  <si>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</si>
  <si>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</si>
  <si>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</si>
  <si>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</si>
  <si>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</si>
  <si>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</si>
  <si>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</si>
  <si>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</si>
  <si>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</si>
  <si>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</si>
  <si>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</si>
  <si>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</si>
  <si>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</si>
  <si>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</si>
  <si>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</si>
  <si>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</si>
  <si>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</si>
  <si>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</si>
  <si>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</si>
  <si>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</si>
  <si>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</si>
  <si>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</si>
  <si>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</si>
  <si>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</si>
  <si>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</si>
  <si>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</si>
  <si>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</si>
  <si>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</si>
  <si>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</si>
  <si>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</si>
  <si>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</si>
  <si>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</si>
  <si>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</si>
  <si>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</si>
  <si>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</si>
  <si>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</si>
  <si>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</si>
  <si>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</si>
  <si>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</si>
  <si>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</si>
  <si>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</si>
  <si>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</si>
  <si>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</si>
  <si>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</si>
  <si>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</si>
  <si>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</si>
  <si>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</si>
  <si>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</si>
  <si>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</si>
  <si>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</si>
  <si>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</si>
  <si>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</si>
  <si>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</si>
  <si>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</si>
  <si>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</si>
  <si>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</si>
  <si>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</si>
  <si>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</si>
  <si>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</si>
  <si>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</si>
  <si>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</si>
  <si>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</si>
  <si>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</si>
  <si>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</si>
  <si>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</si>
  <si>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</si>
  <si>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</si>
  <si>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</si>
  <si>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</si>
  <si>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</si>
  <si>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</si>
  <si>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</si>
  <si>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</si>
  <si>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</si>
  <si>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</si>
  <si>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</si>
  <si>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</si>
  <si>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</si>
  <si>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</si>
  <si>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</si>
  <si>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</si>
  <si>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</si>
  <si>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</si>
  <si>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</si>
  <si>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</si>
  <si>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</si>
  <si>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</si>
  <si>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</si>
  <si>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</si>
  <si>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</si>
  <si>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</si>
  <si>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</si>
  <si>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</si>
  <si>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</si>
  <si>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</si>
  <si>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</si>
  <si>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</si>
  <si>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</si>
  <si>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</si>
  <si>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</si>
  <si>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</si>
  <si>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</si>
  <si>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</si>
  <si>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</si>
  <si>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</si>
  <si>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</si>
  <si>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</si>
  <si>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</si>
  <si>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</si>
  <si>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</si>
  <si>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</si>
  <si>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</si>
  <si>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</si>
  <si>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</si>
  <si>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</si>
  <si>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</si>
  <si>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</si>
  <si>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</si>
  <si>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</si>
  <si>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</si>
  <si>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</si>
  <si>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</si>
  <si>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</si>
  <si>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</si>
  <si>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</si>
  <si>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</si>
  <si>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</si>
  <si>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</si>
  <si>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</si>
  <si>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</si>
  <si>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</si>
  <si>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</si>
  <si>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</si>
  <si>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</si>
  <si>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</si>
  <si>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</si>
  <si>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</si>
  <si>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</si>
  <si>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</si>
  <si>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</si>
  <si>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</si>
  <si>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</si>
  <si>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</si>
  <si>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</si>
  <si>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</si>
  <si>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</si>
  <si>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</si>
  <si>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</si>
  <si>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</si>
  <si>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</si>
  <si>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</si>
  <si>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</si>
  <si>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</si>
  <si>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</si>
  <si>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</si>
  <si>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</si>
  <si>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</si>
  <si>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</si>
  <si>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</si>
  <si>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</si>
  <si>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</si>
  <si>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</si>
  <si>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</si>
  <si>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</si>
  <si>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</si>
  <si>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</si>
  <si>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</si>
  <si>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</si>
  <si>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</si>
  <si>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</si>
  <si>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</si>
  <si>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</si>
  <si>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</si>
  <si>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</si>
  <si>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</si>
  <si>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</si>
  <si>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</si>
  <si>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</si>
  <si>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</si>
  <si>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</si>
  <si>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</si>
  <si>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</si>
  <si>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</si>
  <si>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</si>
  <si>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</si>
  <si>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</si>
  <si>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</si>
  <si>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</si>
  <si>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</si>
  <si>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</si>
  <si>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</si>
  <si>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</si>
  <si>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</si>
  <si>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</si>
  <si>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</si>
  <si>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</si>
  <si>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</si>
  <si>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</si>
  <si>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</si>
  <si>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</si>
  <si>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</si>
  <si>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</si>
  <si>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</si>
  <si>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</si>
  <si>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</si>
  <si>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</si>
  <si>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</si>
  <si>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</si>
  <si>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</si>
  <si>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</si>
  <si>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</si>
  <si>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</si>
  <si>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</si>
  <si>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</si>
  <si>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</si>
  <si>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</si>
  <si>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</si>
  <si>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</si>
  <si>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</si>
  <si>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</si>
  <si>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</si>
  <si>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</si>
  <si>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</si>
  <si>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</si>
  <si>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</si>
  <si>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</si>
  <si>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</si>
  <si>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</si>
  <si>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</si>
  <si>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</si>
  <si>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</si>
  <si>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</si>
  <si>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</si>
  <si>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</si>
  <si>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</si>
  <si>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</si>
  <si>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</si>
  <si>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</si>
  <si>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</si>
  <si>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</si>
  <si>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</si>
  <si>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</si>
  <si>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</si>
  <si>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</si>
  <si>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</si>
  <si>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</si>
  <si>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</si>
  <si>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</si>
  <si>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</si>
  <si>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</si>
  <si>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</si>
  <si>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</si>
  <si>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</si>
  <si>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</si>
  <si>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</si>
  <si>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</si>
  <si>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</si>
  <si>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</si>
  <si>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</si>
  <si>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</si>
  <si>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</si>
  <si>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</si>
  <si>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</si>
  <si>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</si>
  <si>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</si>
  <si>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</si>
  <si>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</si>
  <si>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</si>
  <si>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</si>
  <si>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</si>
  <si>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</si>
  <si>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</si>
  <si>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</si>
  <si>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</si>
  <si>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</si>
  <si>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</si>
  <si>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</si>
  <si>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</si>
  <si>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</si>
  <si>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</si>
  <si>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</si>
  <si>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</si>
  <si>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</si>
  <si>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</si>
  <si>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</si>
  <si>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</si>
  <si>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</si>
  <si>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</si>
  <si>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</si>
  <si>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</si>
  <si>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</si>
  <si>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</si>
  <si>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</si>
  <si>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</si>
  <si>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</si>
  <si>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</si>
  <si>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</si>
  <si>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</si>
  <si>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</si>
  <si>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</si>
  <si>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</si>
  <si>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</si>
  <si>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</si>
  <si>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</si>
  <si>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</si>
  <si>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</si>
  <si>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</si>
  <si>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</si>
  <si>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</si>
  <si>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</si>
  <si>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</si>
  <si>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</si>
  <si>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</si>
  <si>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</si>
  <si>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</si>
  <si>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</si>
  <si>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</si>
  <si>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</si>
  <si>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</si>
  <si>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</si>
  <si>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</si>
  <si>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</si>
  <si>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</si>
  <si>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</si>
  <si>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</si>
  <si>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</si>
  <si>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</si>
  <si>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</si>
  <si>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</si>
  <si>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</si>
  <si>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</si>
  <si>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</si>
  <si>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</si>
  <si>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</si>
  <si>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</si>
  <si>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</si>
  <si>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</si>
  <si>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</si>
  <si>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</si>
  <si>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</si>
  <si>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</si>
  <si>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</si>
  <si>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</si>
  <si>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</si>
  <si>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</si>
  <si>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</si>
  <si>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</si>
  <si>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</si>
  <si>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</si>
  <si>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</si>
  <si>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</si>
  <si>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</si>
  <si>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</si>
  <si>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</si>
  <si>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</si>
  <si>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</si>
  <si>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</si>
  <si>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</si>
  <si>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</si>
  <si>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</si>
  <si>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</si>
  <si>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</si>
  <si>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</si>
  <si>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</si>
  <si>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</si>
  <si>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</si>
  <si>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</si>
  <si>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</si>
  <si>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</si>
  <si>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</si>
  <si>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</si>
  <si>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</si>
  <si>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</si>
  <si>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</si>
  <si>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</si>
  <si>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</si>
  <si>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</si>
  <si>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</si>
  <si>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</si>
  <si>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</si>
  <si>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</si>
  <si>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</si>
  <si>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</si>
  <si>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</si>
  <si>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</si>
  <si>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</si>
  <si>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</si>
  <si>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</si>
  <si>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</si>
  <si>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</si>
  <si>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</si>
  <si>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</si>
  <si>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</si>
  <si>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</si>
  <si>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</si>
  <si>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</si>
  <si>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</si>
  <si>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</si>
  <si>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</si>
  <si>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</si>
  <si>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</si>
  <si>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</si>
  <si>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</si>
  <si>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</si>
  <si>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</si>
  <si>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</si>
  <si>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</si>
  <si>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</si>
  <si>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</si>
  <si>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</si>
  <si>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</si>
  <si>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</si>
  <si>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</si>
  <si>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</si>
  <si>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</si>
  <si>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</si>
  <si>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</si>
  <si>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</si>
  <si>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</si>
  <si>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</si>
  <si>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</si>
  <si>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</si>
  <si>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</si>
  <si>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</si>
  <si>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</si>
  <si>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</si>
  <si>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</si>
  <si>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</si>
  <si>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</si>
  <si>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</si>
  <si>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</si>
  <si>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</si>
  <si>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</si>
  <si>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</si>
  <si>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</si>
  <si>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</si>
  <si>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</si>
  <si>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</si>
  <si>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</si>
  <si>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</si>
  <si>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</si>
  <si>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</si>
  <si>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</si>
  <si>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</si>
  <si>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</si>
  <si>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</si>
  <si>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</si>
  <si>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</si>
  <si>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</si>
  <si>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</si>
  <si>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</si>
  <si>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</si>
  <si>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</si>
  <si>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</si>
  <si>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</si>
  <si>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</si>
  <si>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</si>
  <si>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</si>
  <si>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</si>
  <si>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</si>
  <si>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</si>
  <si>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</si>
  <si>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</si>
  <si>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</si>
  <si>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</si>
  <si>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</si>
  <si>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</si>
  <si>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</si>
  <si>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</si>
  <si>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</si>
  <si>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</si>
  <si>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</si>
  <si>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</si>
  <si>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</si>
  <si>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</si>
  <si>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</si>
  <si>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</si>
  <si>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</si>
  <si>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</si>
  <si>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</si>
  <si>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</si>
  <si>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</si>
  <si>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</si>
  <si>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</si>
  <si>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</si>
  <si>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</si>
  <si>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</si>
  <si>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</si>
  <si>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</si>
  <si>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</si>
  <si>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</si>
  <si>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</si>
  <si>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</si>
  <si>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</si>
  <si>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</si>
  <si>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</si>
  <si>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</si>
  <si>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</si>
  <si>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</si>
  <si>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</si>
  <si>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</si>
  <si>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</si>
  <si>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</si>
  <si>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</si>
  <si>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</si>
  <si>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</si>
  <si>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</si>
  <si>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</si>
  <si>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</si>
  <si>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</si>
  <si>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</si>
  <si>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</si>
  <si>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</si>
  <si>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</si>
  <si>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</si>
  <si>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</si>
  <si>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</si>
  <si>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</si>
  <si>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</si>
  <si>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</si>
  <si>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</si>
  <si>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</si>
  <si>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</si>
  <si>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</si>
  <si>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</si>
  <si>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</si>
  <si>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</si>
  <si>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</si>
  <si>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</si>
  <si>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</si>
  <si>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</si>
  <si>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</si>
  <si>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</si>
  <si>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</si>
  <si>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</si>
  <si>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</si>
  <si>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</si>
  <si>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</si>
  <si>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</si>
  <si>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</si>
  <si>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</si>
  <si>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</si>
  <si>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</si>
  <si>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</si>
  <si>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</si>
  <si>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</si>
  <si>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</si>
  <si>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</si>
  <si>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</si>
  <si>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</si>
  <si>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</si>
  <si>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</si>
  <si>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</si>
  <si>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</si>
  <si>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</si>
  <si>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</si>
  <si>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</si>
  <si>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</si>
  <si>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</si>
  <si>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</si>
  <si>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</si>
  <si>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</si>
  <si>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</si>
  <si>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</si>
  <si>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</si>
  <si>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</si>
  <si>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</si>
  <si>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</si>
  <si>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</si>
  <si>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</si>
  <si>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</si>
  <si>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</si>
  <si>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</si>
  <si>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</si>
  <si>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</si>
  <si>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</si>
  <si>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</si>
  <si>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</si>
  <si>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</si>
  <si>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</si>
  <si>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</si>
  <si>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</si>
  <si>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</si>
  <si>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</si>
  <si>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</si>
  <si>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</si>
  <si>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</si>
  <si>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</si>
  <si>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</si>
  <si>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</si>
  <si>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</si>
  <si>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</si>
  <si>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</si>
  <si>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</si>
  <si>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</si>
  <si>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</si>
  <si>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</si>
  <si>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</si>
  <si>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</si>
  <si>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</si>
  <si>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</si>
  <si>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</si>
  <si>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</si>
  <si>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</si>
  <si>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</si>
  <si>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</si>
  <si>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</si>
  <si>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</si>
  <si>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</si>
  <si>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</si>
  <si>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</si>
  <si>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</si>
  <si>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</si>
  <si>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</si>
  <si>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</si>
  <si>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</si>
  <si>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</si>
  <si>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</si>
  <si>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</si>
  <si>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</si>
  <si>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</si>
  <si>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</si>
  <si>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</si>
  <si>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</si>
  <si>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</si>
  <si>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</si>
  <si>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</si>
  <si>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</si>
  <si>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</si>
  <si>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</si>
  <si>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</si>
  <si>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</si>
  <si>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</si>
  <si>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</si>
  <si>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</si>
  <si>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</si>
  <si>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</si>
  <si>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</si>
  <si>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</si>
  <si>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</si>
  <si>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</si>
  <si>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</si>
  <si>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</si>
  <si>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</si>
  <si>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</si>
  <si>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</si>
  <si>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</si>
  <si>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</si>
  <si>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</si>
  <si>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</si>
  <si>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</si>
  <si>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</si>
  <si>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</si>
  <si>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</si>
  <si>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</si>
  <si>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</si>
  <si>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</si>
  <si>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</si>
  <si>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</si>
  <si>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</si>
  <si>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</si>
  <si>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</si>
  <si>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</si>
  <si>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</si>
  <si>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</si>
  <si>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</si>
  <si>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</si>
  <si>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</si>
  <si>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</si>
  <si>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</si>
  <si>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</si>
  <si>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</si>
  <si>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</si>
  <si>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</si>
  <si>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</si>
  <si>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</si>
  <si>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</si>
  <si>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</si>
  <si>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</si>
  <si>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</si>
  <si>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</si>
  <si>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</si>
  <si>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</si>
  <si>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</si>
  <si>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</si>
  <si>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</si>
  <si>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</si>
  <si>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</si>
  <si>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</si>
  <si>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</si>
  <si>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</si>
  <si>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</si>
  <si>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</si>
  <si>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</si>
  <si>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</si>
  <si>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</si>
  <si>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</si>
  <si>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</si>
  <si>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</si>
  <si>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</si>
  <si>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</si>
  <si>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</si>
  <si>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</si>
  <si>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</si>
  <si>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</si>
  <si>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</si>
  <si>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</si>
  <si>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</si>
  <si>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</si>
  <si>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</si>
  <si>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</si>
  <si>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</si>
  <si>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</si>
  <si>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</si>
  <si>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</si>
  <si>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</si>
  <si>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</si>
  <si>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</si>
  <si>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</si>
  <si>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</si>
  <si>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</si>
  <si>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</si>
  <si>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</si>
  <si>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</si>
  <si>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</si>
  <si>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</si>
  <si>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</si>
  <si>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</si>
  <si>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</si>
  <si>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</si>
  <si>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</si>
  <si>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</si>
  <si>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</si>
  <si>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</si>
  <si>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</si>
  <si>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</si>
  <si>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</si>
  <si>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</si>
  <si>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</si>
  <si>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</si>
  <si>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</si>
  <si>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</si>
  <si>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</si>
  <si>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</si>
  <si>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</si>
  <si>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</si>
  <si>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</si>
  <si>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</si>
  <si>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</si>
  <si>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</si>
  <si>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</si>
  <si>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</si>
  <si>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</si>
  <si>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</si>
  <si>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</si>
  <si>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</si>
  <si>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</si>
  <si>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</si>
  <si>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</si>
  <si>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</si>
  <si>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</si>
  <si>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</si>
  <si>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</si>
  <si>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</si>
  <si>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</si>
  <si>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</si>
  <si>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</si>
  <si>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</si>
  <si>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</si>
  <si>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</si>
  <si>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</si>
  <si>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</si>
  <si>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</si>
  <si>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</si>
  <si>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</si>
  <si>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</si>
  <si>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</si>
  <si>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</si>
  <si>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</si>
  <si>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</si>
  <si>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</si>
  <si>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</si>
  <si>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</si>
  <si>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</si>
  <si>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</si>
  <si>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</si>
  <si>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</si>
  <si>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</si>
  <si>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</si>
  <si>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</si>
  <si>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</si>
  <si>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</si>
  <si>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</si>
  <si>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</si>
  <si>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</si>
  <si>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</si>
  <si>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</si>
  <si>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</si>
  <si>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</si>
  <si>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</si>
  <si>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</si>
  <si>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</si>
  <si>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</si>
  <si>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</si>
  <si>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</si>
  <si>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</si>
  <si>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</si>
  <si>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</si>
  <si>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</si>
  <si>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</si>
  <si>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</si>
  <si>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</si>
  <si>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</si>
  <si>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</si>
  <si>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</si>
  <si>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</si>
  <si>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</si>
  <si>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</si>
  <si>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</si>
  <si>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</si>
  <si>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</si>
  <si>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</si>
  <si>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</si>
  <si>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</si>
  <si>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</si>
  <si>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</si>
  <si>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</si>
  <si>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</si>
  <si>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</si>
  <si>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</si>
  <si>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</si>
  <si>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</si>
  <si>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</si>
  <si>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</si>
  <si>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</si>
  <si>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</si>
  <si>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</si>
  <si>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</si>
  <si>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</si>
  <si>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</si>
  <si>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</si>
  <si>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</si>
  <si>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</si>
  <si>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</si>
  <si>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</si>
  <si>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</si>
  <si>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</si>
  <si>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</si>
  <si>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</si>
  <si>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</si>
  <si>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</si>
  <si>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</si>
  <si>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</si>
  <si>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</si>
  <si>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</si>
  <si>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</si>
  <si>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</si>
  <si>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</si>
  <si>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</si>
  <si>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</si>
  <si>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</si>
  <si>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</si>
  <si>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</si>
  <si>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</si>
  <si>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</si>
  <si>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</si>
  <si>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</si>
  <si>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</si>
  <si>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</si>
  <si>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</si>
  <si>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</si>
  <si>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</si>
  <si>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</si>
  <si>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</si>
  <si>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</si>
  <si>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</si>
  <si>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</si>
  <si>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</si>
  <si>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</si>
  <si>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</si>
  <si>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</si>
  <si>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</si>
  <si>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</si>
  <si>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</si>
  <si>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</si>
  <si>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</si>
  <si>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</si>
  <si>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</si>
  <si>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</si>
  <si>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</si>
  <si>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</si>
  <si>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</si>
  <si>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</si>
  <si>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</si>
  <si>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</si>
  <si>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</si>
  <si>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</si>
  <si>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</si>
  <si>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</si>
  <si>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</si>
  <si>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</si>
  <si>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</si>
  <si>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</si>
  <si>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</si>
  <si>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</si>
  <si>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</si>
  <si>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</si>
  <si>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</si>
  <si>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</si>
  <si>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</si>
  <si>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</si>
  <si>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</si>
  <si>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</si>
  <si>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</si>
  <si>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</si>
  <si>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</si>
  <si>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</si>
  <si>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</si>
  <si>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</si>
  <si>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</si>
  <si>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</si>
  <si>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</si>
  <si>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</si>
  <si>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</si>
  <si>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</si>
  <si>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</si>
  <si>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</si>
  <si>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</si>
  <si>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</si>
  <si>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</si>
  <si>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</si>
  <si>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</si>
  <si>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</si>
  <si>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</si>
  <si>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</si>
  <si>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</si>
  <si>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</si>
  <si>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</si>
  <si>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</si>
  <si>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</si>
  <si>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</si>
  <si>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</si>
  <si>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</si>
  <si>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</si>
  <si>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</si>
  <si>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</si>
  <si>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</si>
  <si>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</si>
  <si>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</si>
  <si>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</si>
  <si>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</si>
  <si>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</si>
  <si>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</si>
  <si>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</si>
  <si>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</si>
  <si>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</si>
  <si>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</si>
  <si>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</si>
  <si>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</si>
  <si>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</si>
  <si>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</si>
  <si>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</si>
  <si>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</si>
  <si>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</si>
  <si>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</si>
  <si>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</si>
  <si>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</si>
  <si>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</si>
  <si>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</si>
  <si>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</si>
  <si>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</si>
  <si>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</si>
  <si>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</si>
  <si>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</si>
  <si>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</si>
  <si>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</si>
  <si>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</si>
  <si>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</si>
  <si>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</si>
  <si>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</si>
  <si>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</si>
  <si>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</si>
  <si>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</si>
  <si>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</si>
  <si>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</si>
  <si>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</si>
  <si>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</si>
  <si>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</si>
  <si>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</si>
  <si>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</si>
  <si>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</si>
  <si>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</si>
  <si>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</si>
  <si>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</si>
  <si>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</si>
  <si>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</si>
  <si>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</si>
  <si>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</si>
  <si>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</si>
  <si>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</si>
  <si>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</si>
  <si>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</si>
  <si>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</si>
  <si>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</si>
  <si>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</si>
  <si>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</si>
  <si>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</si>
  <si>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</si>
  <si>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</si>
  <si>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</si>
  <si>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</si>
  <si>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</si>
  <si>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</si>
  <si>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</si>
  <si>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</si>
  <si>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</si>
  <si>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</si>
  <si>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</si>
  <si>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</si>
  <si>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</si>
  <si>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</si>
  <si>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</si>
  <si>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</si>
  <si>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</si>
  <si>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</si>
  <si>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</si>
  <si>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</si>
  <si>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</si>
  <si>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</si>
  <si>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</si>
  <si>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</si>
  <si>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</si>
  <si>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</si>
  <si>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</si>
  <si>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</si>
  <si>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</si>
  <si>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</si>
  <si>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</si>
  <si>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</si>
  <si>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</si>
  <si>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</si>
  <si>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</si>
  <si>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</si>
  <si>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</si>
  <si>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</si>
  <si>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</si>
  <si>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</si>
  <si>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</si>
  <si>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</si>
  <si>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</si>
  <si>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</si>
  <si>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</si>
  <si>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</si>
  <si>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</si>
  <si>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</si>
  <si>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</si>
  <si>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</si>
  <si>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</si>
  <si>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</si>
  <si>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</si>
  <si>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</si>
  <si>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</si>
  <si>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</si>
  <si>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</si>
  <si>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</si>
  <si>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</si>
  <si>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</si>
  <si>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</si>
  <si>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</si>
  <si>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</si>
  <si>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</si>
  <si>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</si>
  <si>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</si>
  <si>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</si>
  <si>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</si>
  <si>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</si>
  <si>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</si>
  <si>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</si>
  <si>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</si>
  <si>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</si>
  <si>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</si>
  <si>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</si>
  <si>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</si>
  <si>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</si>
  <si>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</si>
  <si>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</si>
  <si>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</si>
  <si>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</si>
  <si>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</si>
  <si>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</si>
  <si>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</si>
  <si>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</si>
  <si>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</si>
  <si>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</si>
  <si>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</si>
  <si>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</si>
  <si>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</si>
  <si>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</si>
  <si>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</si>
  <si>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</si>
  <si>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</si>
  <si>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</si>
  <si>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</si>
  <si>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</si>
  <si>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</si>
  <si>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</si>
  <si>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</si>
  <si>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</si>
  <si>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</si>
  <si>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</si>
  <si>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</si>
  <si>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</si>
  <si>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</si>
  <si>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</si>
  <si>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</si>
  <si>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</si>
  <si>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</si>
  <si>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</si>
  <si>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</si>
  <si>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</si>
  <si>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</si>
  <si>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</si>
  <si>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</si>
  <si>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</si>
  <si>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</si>
  <si>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</si>
  <si>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</si>
  <si>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</si>
  <si>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</si>
  <si>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</si>
  <si>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</si>
  <si>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</si>
  <si>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</si>
  <si>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</si>
  <si>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</si>
  <si>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</si>
  <si>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</si>
  <si>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</si>
  <si>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</si>
  <si>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</si>
  <si>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</si>
  <si>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</si>
  <si>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</si>
  <si>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</si>
  <si>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</si>
  <si>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</si>
  <si>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</si>
  <si>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</si>
  <si>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</si>
  <si>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</si>
  <si>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</si>
  <si>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</si>
  <si>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</si>
  <si>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</si>
  <si>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</si>
  <si>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</si>
  <si>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</si>
  <si>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</si>
  <si>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</si>
  <si>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</si>
  <si>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</si>
  <si>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</si>
  <si>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</si>
  <si>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</si>
  <si>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</si>
  <si>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</si>
  <si>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</si>
  <si>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</si>
  <si>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</si>
  <si>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</si>
  <si>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</si>
  <si>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</si>
  <si>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</si>
  <si>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</si>
  <si>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</si>
  <si>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</si>
  <si>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</si>
  <si>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</si>
  <si>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</si>
  <si>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</si>
  <si>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</si>
  <si>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</si>
  <si>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</si>
  <si>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</si>
  <si>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</si>
  <si>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</si>
  <si>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</si>
  <si>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</si>
  <si>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</si>
  <si>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</si>
  <si>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</si>
  <si>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</si>
  <si>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</si>
  <si>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</si>
  <si>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</si>
  <si>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</si>
  <si>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</si>
  <si>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</si>
  <si>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</si>
  <si>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</si>
  <si>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</si>
  <si>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</si>
  <si>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</si>
  <si>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</si>
  <si>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</si>
  <si>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</si>
  <si>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</si>
  <si>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</si>
  <si>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</si>
  <si>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</si>
  <si>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</si>
  <si>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</si>
  <si>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</si>
  <si>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</si>
  <si>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</si>
  <si>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</si>
  <si>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</si>
  <si>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</si>
  <si>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</si>
  <si>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</si>
  <si>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</si>
  <si>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</si>
  <si>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</si>
  <si>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</si>
  <si>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</si>
  <si>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</si>
  <si>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</si>
  <si>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</si>
  <si>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</si>
  <si>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</si>
  <si>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</si>
  <si>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</si>
  <si>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</si>
  <si>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</si>
  <si>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</si>
  <si>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</si>
  <si>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</si>
  <si>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</si>
  <si>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</si>
  <si>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</si>
  <si>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</si>
  <si>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</si>
  <si>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</si>
  <si>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</si>
  <si>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</si>
  <si>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</si>
  <si>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</si>
  <si>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</si>
  <si>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</si>
  <si>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</si>
  <si>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</si>
  <si>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</si>
  <si>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</si>
  <si>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</si>
  <si>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</si>
  <si>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</si>
  <si>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</si>
  <si>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</si>
  <si>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</si>
  <si>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</si>
  <si>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</si>
  <si>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</si>
  <si>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</si>
  <si>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</si>
  <si>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</si>
  <si>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</si>
  <si>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</si>
  <si>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</si>
  <si>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</si>
  <si>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</si>
  <si>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</si>
  <si>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</si>
  <si>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</si>
  <si>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</si>
  <si>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</si>
  <si>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</si>
  <si>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</si>
  <si>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</si>
  <si>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</si>
  <si>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</si>
  <si>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</si>
  <si>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</si>
  <si>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</si>
  <si>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</si>
  <si>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</si>
  <si>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</si>
  <si>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</si>
  <si>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</si>
  <si>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</si>
  <si>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</si>
  <si>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</si>
  <si>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</si>
  <si>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</si>
  <si>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</si>
  <si>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</si>
  <si>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</si>
  <si>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</si>
  <si>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</si>
  <si>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</si>
  <si>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</si>
  <si>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</si>
  <si>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</si>
  <si>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</si>
  <si>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</si>
  <si>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</si>
  <si>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</si>
  <si>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</si>
  <si>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</si>
  <si>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</si>
  <si>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</si>
  <si>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</si>
  <si>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</si>
  <si>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</si>
  <si>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</si>
  <si>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</si>
  <si>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</si>
  <si>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</si>
  <si>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</si>
  <si>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</si>
  <si>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</si>
  <si>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</si>
  <si>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</si>
  <si>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</si>
  <si>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</si>
  <si>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</si>
  <si>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</si>
  <si>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</si>
  <si>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</si>
  <si>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</si>
  <si>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</si>
  <si>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</si>
  <si>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</si>
  <si>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</si>
  <si>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</si>
  <si>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</si>
  <si>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</si>
  <si>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</si>
  <si>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</si>
  <si>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</si>
  <si>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</si>
  <si>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</si>
  <si>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</si>
  <si>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</si>
  <si>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</si>
  <si>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</si>
  <si>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</si>
  <si>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</si>
  <si>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</si>
  <si>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</si>
  <si>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</si>
  <si>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</si>
  <si>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</si>
  <si>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</si>
  <si>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</si>
  <si>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</si>
  <si>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</si>
  <si>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</si>
  <si>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</si>
  <si>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</si>
  <si>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</si>
  <si>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</si>
  <si>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</si>
  <si>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</si>
  <si>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</si>
  <si>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</si>
  <si>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</si>
  <si>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</si>
  <si>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</si>
  <si>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</si>
  <si>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</si>
  <si>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</si>
  <si>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</si>
  <si>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</si>
  <si>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</si>
  <si>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</si>
  <si>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</si>
  <si>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</si>
  <si>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</si>
  <si>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</si>
  <si>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</si>
  <si>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</si>
  <si>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</si>
  <si>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</si>
  <si>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</si>
  <si>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</si>
  <si>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</si>
  <si>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</si>
  <si>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</si>
  <si>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</si>
  <si>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</si>
  <si>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</si>
  <si>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</si>
  <si>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</si>
  <si>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</si>
  <si>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</si>
  <si>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</si>
  <si>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</si>
  <si>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</si>
  <si>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</si>
  <si>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</si>
  <si>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</si>
  <si>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</si>
  <si>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</si>
  <si>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</si>
  <si>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</si>
  <si>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</si>
  <si>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</si>
  <si>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</si>
  <si>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</si>
  <si>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</si>
  <si>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</si>
  <si>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</si>
  <si>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</si>
  <si>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</si>
  <si>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</si>
  <si>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</si>
  <si>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</si>
  <si>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</si>
  <si>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</si>
  <si>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</si>
  <si>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</si>
  <si>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</si>
  <si>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</si>
  <si>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</si>
  <si>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</si>
  <si>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</si>
  <si>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</si>
  <si>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</si>
  <si>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</si>
  <si>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</si>
  <si>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</si>
  <si>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</si>
  <si>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</si>
  <si>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</si>
  <si>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</si>
  <si>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</si>
  <si>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</si>
  <si>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</si>
  <si>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</si>
  <si>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</si>
  <si>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</si>
  <si>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</si>
  <si>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</si>
  <si>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</si>
  <si>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</si>
  <si>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</si>
  <si>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</si>
  <si>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</si>
  <si>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</si>
  <si>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</si>
  <si>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</si>
  <si>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</si>
  <si>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</si>
  <si>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</si>
  <si>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</si>
  <si>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</si>
  <si>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</si>
  <si>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</si>
  <si>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</si>
  <si>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</si>
  <si>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</si>
  <si>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</si>
  <si>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</si>
  <si>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</si>
  <si>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</si>
  <si>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</si>
  <si>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</si>
  <si>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</si>
  <si>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</si>
  <si>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</si>
  <si>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</si>
  <si>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</si>
  <si>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</si>
  <si>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</si>
  <si>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</si>
  <si>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</si>
  <si>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</si>
  <si>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</si>
  <si>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</si>
  <si>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</si>
  <si>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</si>
  <si>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</si>
  <si>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</si>
  <si>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</si>
  <si>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</si>
  <si>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</si>
  <si>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</si>
  <si>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</si>
  <si>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</si>
  <si>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</si>
  <si>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</si>
  <si>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</si>
  <si>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</si>
  <si>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</si>
  <si>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</si>
  <si>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</si>
  <si>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</si>
  <si>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</si>
  <si>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</si>
  <si>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</si>
  <si>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</si>
  <si>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</si>
  <si>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</si>
  <si>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</si>
  <si>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</si>
  <si>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</si>
  <si>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</si>
  <si>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</si>
  <si>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</si>
  <si>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</si>
  <si>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</si>
  <si>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</si>
  <si>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</si>
  <si>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</si>
  <si>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</si>
  <si>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</si>
  <si>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</si>
  <si>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</si>
  <si>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</si>
  <si>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</si>
  <si>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</si>
  <si>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</si>
  <si>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</si>
  <si>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</si>
  <si>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</si>
  <si>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</si>
  <si>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</si>
  <si>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</si>
  <si>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</si>
  <si>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</si>
  <si>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</si>
  <si>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</si>
  <si>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</si>
  <si>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</si>
  <si>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</si>
  <si>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</si>
  <si>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</si>
  <si>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</si>
  <si>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</si>
  <si>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</si>
  <si>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</si>
  <si>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</si>
  <si>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</si>
  <si>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</si>
  <si>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</si>
  <si>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</si>
  <si>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</si>
  <si>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</si>
  <si>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</si>
  <si>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</si>
  <si>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</si>
  <si>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</si>
  <si>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</si>
  <si>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</si>
  <si>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</si>
  <si>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</si>
  <si>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</si>
  <si>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</si>
  <si>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</si>
  <si>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</si>
  <si>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</si>
  <si>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</si>
  <si>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</si>
  <si>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</si>
  <si>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</si>
  <si>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</si>
  <si>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</si>
  <si>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</si>
  <si>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</si>
  <si>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</si>
  <si>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</si>
  <si>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</si>
  <si>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</si>
  <si>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</si>
  <si>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</si>
  <si>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</si>
  <si>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</si>
  <si>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</si>
  <si>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</si>
  <si>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</si>
  <si>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</si>
  <si>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</si>
  <si>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</si>
  <si>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</si>
  <si>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</si>
  <si>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</si>
  <si>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</si>
  <si>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</si>
  <si>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</si>
  <si>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</si>
  <si>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</si>
  <si>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</si>
  <si>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</si>
  <si>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</si>
  <si>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</si>
  <si>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</si>
  <si>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</si>
  <si>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</si>
  <si>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</si>
  <si>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</si>
  <si>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</si>
  <si>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</si>
  <si>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</si>
  <si>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</si>
  <si>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</si>
  <si>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</si>
  <si>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</si>
  <si>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</si>
  <si>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</si>
  <si>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</si>
  <si>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</si>
  <si>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</si>
  <si>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</si>
  <si>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</si>
  <si>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</si>
  <si>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</si>
  <si>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</si>
  <si>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</si>
  <si>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</si>
  <si>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</si>
  <si>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</si>
  <si>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</si>
  <si>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</si>
  <si>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</si>
  <si>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</si>
  <si>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</si>
  <si>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</si>
  <si>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</si>
  <si>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</si>
  <si>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</si>
  <si>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</si>
  <si>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</si>
  <si>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</si>
  <si>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</si>
  <si>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</si>
  <si>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</si>
  <si>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</si>
  <si>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</si>
  <si>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</si>
  <si>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</si>
  <si>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</si>
  <si>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</si>
  <si>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</si>
  <si>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</si>
  <si>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</si>
  <si>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</si>
  <si>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</si>
  <si>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</si>
  <si>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</si>
  <si>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</si>
  <si>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</si>
  <si>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</si>
  <si>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</si>
  <si>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</si>
  <si>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</si>
  <si>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</si>
  <si>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</si>
  <si>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</si>
  <si>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</si>
  <si>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</si>
  <si>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</si>
  <si>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</si>
  <si>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</si>
  <si>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</si>
  <si>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</si>
  <si>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</si>
  <si>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</si>
  <si>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</si>
  <si>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</si>
  <si>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</si>
  <si>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</si>
  <si>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</si>
  <si>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</si>
  <si>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</si>
  <si>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</si>
  <si>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</si>
  <si>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</si>
  <si>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</si>
  <si>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</si>
  <si>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</si>
  <si>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</si>
  <si>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</si>
  <si>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</si>
  <si>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</si>
  <si>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</si>
  <si>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</si>
  <si>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</si>
  <si>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</si>
  <si>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</si>
  <si>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</si>
  <si>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</si>
  <si>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</si>
  <si>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</si>
  <si>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</si>
  <si>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</si>
  <si>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</si>
  <si>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</si>
  <si>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</si>
  <si>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</si>
  <si>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</si>
  <si>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</si>
  <si>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</si>
  <si>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</si>
  <si>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</si>
  <si>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</si>
  <si>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</si>
  <si>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</si>
  <si>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</si>
  <si>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</si>
  <si>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</si>
  <si>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</si>
  <si>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</si>
  <si>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</si>
  <si>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</si>
  <si>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</si>
  <si>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</si>
  <si>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</si>
  <si>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</si>
  <si>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</si>
  <si>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</si>
  <si>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</si>
  <si>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</si>
  <si>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</si>
  <si>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</si>
  <si>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</si>
  <si>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</si>
  <si>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</si>
  <si>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</si>
  <si>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</si>
  <si>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</si>
  <si>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</si>
  <si>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</si>
  <si>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</si>
  <si>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</si>
  <si>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</si>
  <si>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</si>
  <si>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</si>
  <si>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</si>
  <si>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</si>
  <si>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</si>
  <si>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</si>
  <si>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</si>
  <si>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</si>
  <si>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</si>
  <si>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</si>
  <si>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</si>
  <si>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</si>
  <si>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</si>
  <si>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</si>
  <si>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</si>
  <si>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</si>
  <si>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</si>
  <si>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</si>
  <si>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</si>
  <si>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</si>
  <si>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</si>
  <si>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</si>
  <si>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</si>
  <si>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</si>
  <si>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</si>
  <si>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</si>
  <si>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</si>
  <si>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</si>
  <si>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</si>
  <si>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</si>
  <si>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</si>
  <si>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</si>
  <si>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</si>
  <si>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</si>
  <si>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</si>
  <si>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</si>
  <si>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</si>
  <si>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</si>
  <si>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</si>
  <si>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</si>
  <si>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</si>
  <si>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</si>
  <si>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</si>
  <si>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</si>
  <si>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</si>
  <si>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</si>
  <si>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</si>
  <si>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</si>
  <si>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</si>
  <si>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</si>
  <si>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</si>
  <si>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</si>
  <si>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</si>
  <si>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</si>
  <si>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</si>
  <si>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</si>
  <si>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</si>
  <si>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</si>
  <si>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</si>
  <si>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</si>
  <si>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</si>
  <si>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</si>
  <si>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</si>
  <si>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</si>
  <si>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</si>
  <si>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</si>
  <si>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</si>
  <si>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</si>
  <si>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</si>
  <si>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</si>
  <si>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</si>
  <si>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</si>
  <si>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</si>
  <si>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</si>
  <si>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</si>
  <si>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</si>
  <si>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</si>
  <si>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</si>
  <si>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</si>
  <si>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</si>
  <si>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</si>
  <si>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</si>
  <si>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</si>
  <si>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</si>
  <si>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</si>
  <si>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</si>
  <si>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</si>
  <si>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</si>
  <si>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</si>
  <si>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</si>
  <si>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</si>
  <si>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</si>
  <si>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</si>
  <si>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</si>
  <si>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</si>
  <si>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</si>
  <si>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</si>
  <si>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</si>
  <si>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</si>
  <si>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</si>
  <si>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</si>
  <si>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</si>
  <si>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</si>
  <si>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</si>
  <si>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</si>
  <si>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</si>
  <si>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</si>
  <si>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</si>
  <si>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</si>
  <si>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</si>
  <si>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</si>
  <si>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</si>
  <si>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</si>
  <si>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</si>
  <si>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</si>
  <si>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</si>
  <si>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</si>
  <si>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</si>
  <si>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</si>
  <si>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</si>
  <si>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</si>
  <si>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</si>
  <si>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</si>
  <si>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</si>
  <si>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</si>
  <si>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</si>
  <si>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</si>
  <si>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</si>
  <si>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</si>
  <si>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</si>
  <si>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</si>
  <si>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</si>
  <si>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</si>
  <si>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</si>
  <si>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</si>
  <si>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</si>
  <si>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</si>
  <si>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</si>
  <si>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</si>
  <si>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</si>
  <si>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</si>
  <si>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</si>
  <si>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</si>
  <si>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</si>
  <si>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</si>
  <si>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</si>
  <si>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</si>
  <si>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</si>
  <si>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</si>
  <si>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</si>
  <si>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</si>
  <si>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</si>
  <si>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</si>
  <si>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</si>
  <si>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</si>
  <si>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</si>
  <si>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</si>
  <si>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</si>
  <si>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</si>
  <si>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</si>
  <si>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</si>
  <si>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</si>
  <si>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</si>
  <si>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</si>
  <si>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</si>
  <si>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</si>
  <si>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</si>
  <si>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</si>
  <si>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</si>
  <si>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</si>
  <si>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</si>
  <si>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</si>
  <si>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</si>
  <si>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</si>
  <si>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</si>
  <si>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</si>
  <si>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</si>
  <si>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</si>
  <si>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</si>
  <si>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</si>
  <si>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</si>
  <si>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</si>
  <si>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</si>
  <si>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</si>
  <si>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</si>
  <si>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</si>
  <si>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</si>
  <si>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</si>
  <si>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</si>
  <si>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</si>
  <si>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</si>
  <si>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</si>
  <si>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</si>
  <si>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</si>
  <si>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</si>
  <si>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</si>
  <si>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</si>
  <si>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</si>
  <si>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</si>
  <si>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</si>
  <si>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</si>
  <si>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</si>
  <si>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</si>
  <si>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</si>
  <si>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</si>
  <si>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</si>
  <si>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</si>
  <si>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</si>
  <si>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</si>
  <si>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</si>
  <si>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</si>
  <si>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</si>
  <si>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</si>
  <si>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</si>
  <si>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</si>
  <si>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</si>
  <si>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</si>
  <si>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</si>
  <si>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</si>
  <si>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</si>
  <si>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</si>
  <si>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</si>
  <si>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</si>
  <si>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</si>
  <si>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</si>
  <si>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</si>
  <si>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</si>
  <si>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</si>
  <si>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</si>
  <si>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</si>
  <si>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</si>
  <si>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</si>
  <si>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</si>
  <si>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</si>
  <si>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</si>
  <si>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</si>
  <si>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</si>
  <si>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</si>
  <si>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</si>
  <si>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</si>
  <si>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</si>
  <si>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</si>
  <si>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</si>
  <si>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</si>
  <si>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</si>
  <si>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</si>
  <si>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</si>
  <si>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</si>
  <si>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</si>
  <si>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</si>
  <si>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</si>
  <si>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</si>
  <si>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</si>
  <si>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</si>
  <si>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</si>
  <si>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</si>
  <si>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</si>
  <si>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</si>
  <si>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</si>
  <si>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</si>
  <si>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</si>
  <si>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</si>
  <si>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</si>
  <si>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</si>
  <si>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</si>
  <si>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</si>
  <si>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</si>
  <si>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</si>
  <si>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</si>
  <si>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</si>
  <si>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</si>
  <si>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</si>
  <si>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</si>
  <si>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</si>
  <si>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</si>
  <si>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</si>
  <si>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</si>
  <si>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</si>
  <si>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</si>
  <si>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</si>
  <si>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</si>
  <si>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</si>
  <si>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</si>
  <si>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</si>
  <si>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</si>
  <si>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</si>
  <si>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</si>
  <si>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</si>
  <si>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</si>
  <si>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</si>
  <si>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</si>
  <si>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</si>
  <si>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</si>
  <si>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</si>
  <si>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</si>
  <si>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</si>
  <si>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</si>
  <si>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</si>
  <si>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</si>
  <si>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</si>
  <si>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</si>
  <si>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</si>
  <si>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</si>
  <si>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</si>
  <si>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</si>
  <si>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</si>
  <si>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</si>
  <si>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</si>
  <si>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</si>
  <si>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</si>
  <si>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</si>
  <si>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</si>
  <si>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</si>
  <si>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</si>
  <si>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</si>
  <si>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</si>
  <si>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</si>
  <si>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</si>
  <si>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</si>
  <si>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</si>
  <si>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</si>
  <si>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</si>
  <si>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</si>
  <si>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</si>
  <si>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</si>
  <si>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</si>
  <si>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</si>
  <si>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</si>
  <si>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</si>
  <si>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</si>
  <si>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</si>
  <si>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</si>
  <si>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</si>
  <si>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</si>
  <si>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</si>
  <si>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</si>
  <si>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</si>
  <si>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</si>
  <si>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</si>
  <si>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</si>
  <si>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</si>
  <si>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</si>
  <si>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</si>
  <si>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</si>
  <si>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</si>
  <si>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</si>
  <si>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</si>
  <si>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</si>
  <si>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</si>
  <si>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</si>
  <si>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</si>
  <si>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</si>
  <si>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</si>
  <si>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</si>
  <si>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</si>
  <si>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</si>
  <si>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</si>
  <si>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</si>
  <si>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</si>
  <si>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</si>
  <si>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</si>
  <si>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</si>
  <si>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</si>
  <si>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</si>
  <si>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</si>
  <si>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</si>
  <si>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</si>
  <si>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</si>
  <si>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</si>
  <si>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</si>
  <si>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</si>
  <si>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</si>
  <si>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</si>
  <si>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</si>
  <si>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</si>
  <si>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</si>
  <si>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</si>
  <si>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</si>
  <si>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</si>
  <si>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</si>
  <si>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</si>
  <si>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</si>
  <si>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</si>
  <si>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</si>
  <si>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</si>
  <si>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</si>
  <si>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</si>
  <si>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</si>
  <si>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</si>
  <si>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</si>
  <si>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</si>
  <si>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</si>
  <si>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</si>
  <si>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</si>
  <si>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</si>
  <si>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</si>
  <si>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</si>
  <si>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</si>
  <si>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</si>
  <si>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</si>
  <si>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</si>
  <si>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</si>
  <si>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</si>
  <si>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</si>
  <si>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</si>
  <si>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</si>
  <si>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</si>
  <si>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</si>
  <si>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</si>
  <si>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</si>
  <si>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</si>
  <si>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</si>
  <si>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</si>
  <si>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</si>
  <si>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</si>
  <si>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</si>
  <si>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</si>
  <si>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</si>
  <si>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</si>
  <si>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</si>
  <si>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</si>
  <si>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</si>
  <si>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</si>
  <si>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</si>
  <si>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</si>
  <si>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</si>
  <si>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</si>
  <si>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</si>
  <si>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</si>
  <si>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</si>
  <si>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</si>
  <si>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</si>
  <si>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</si>
  <si>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</si>
  <si>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</si>
  <si>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</si>
  <si>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</si>
  <si>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</si>
  <si>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</si>
  <si>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</si>
  <si>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</si>
  <si>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</si>
  <si>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</si>
  <si>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</si>
  <si>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</si>
  <si>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</si>
  <si>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</si>
  <si>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</si>
  <si>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</si>
  <si>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</si>
  <si>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</si>
  <si>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</si>
  <si>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</si>
  <si>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</si>
  <si>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</si>
  <si>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</si>
  <si>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</si>
  <si>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</si>
  <si>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</si>
  <si>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</si>
  <si>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</si>
  <si>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</si>
  <si>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</si>
  <si>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</si>
  <si>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</si>
  <si>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</si>
  <si>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</si>
  <si>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</si>
  <si>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</si>
  <si>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</si>
  <si>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</si>
  <si>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</si>
  <si>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</si>
  <si>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</si>
  <si>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</si>
  <si>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</si>
  <si>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</si>
  <si>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</si>
  <si>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</si>
  <si>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</si>
  <si>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</si>
  <si>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</si>
  <si>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</si>
  <si>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</si>
  <si>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</si>
  <si>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</si>
  <si>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</si>
  <si>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</si>
  <si>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</si>
  <si>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</si>
  <si>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</si>
  <si>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</si>
  <si>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</si>
  <si>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</si>
  <si>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</si>
  <si>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</si>
  <si>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</si>
  <si>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</si>
  <si>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</si>
  <si>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</si>
  <si>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</si>
  <si>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</si>
  <si>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</si>
  <si>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</si>
  <si>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</si>
  <si>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</si>
  <si>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</si>
  <si>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</si>
  <si>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</si>
  <si>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</si>
  <si>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</si>
  <si>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</si>
  <si>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</si>
  <si>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</si>
  <si>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</si>
  <si>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</si>
  <si>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</si>
  <si>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</si>
  <si>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</si>
  <si>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</si>
  <si>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</si>
  <si>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</si>
  <si>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</si>
  <si>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</si>
  <si>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</si>
  <si>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</si>
  <si>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</si>
  <si>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</si>
  <si>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</si>
  <si>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</si>
  <si>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</si>
  <si>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</si>
  <si>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</si>
  <si>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</si>
  <si>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</si>
  <si>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</si>
  <si>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</si>
  <si>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</si>
  <si>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</si>
  <si>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</si>
  <si>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</si>
  <si>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</si>
  <si>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</si>
  <si>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</si>
  <si>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</si>
  <si>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</si>
  <si>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</si>
  <si>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</si>
  <si>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</si>
  <si>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</si>
  <si>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</si>
  <si>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</si>
  <si>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</si>
  <si>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</si>
  <si>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</si>
  <si>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</si>
  <si>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</si>
  <si>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</si>
  <si>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</si>
  <si>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</si>
  <si>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</si>
  <si>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</si>
  <si>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</si>
  <si>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</si>
  <si>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</si>
  <si>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</si>
  <si>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</si>
  <si>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</si>
  <si>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</si>
  <si>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</si>
  <si>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</si>
  <si>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</si>
  <si>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</si>
  <si>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</si>
  <si>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</si>
  <si>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</si>
  <si>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</si>
  <si>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</si>
  <si>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</si>
  <si>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</si>
  <si>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</si>
  <si>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</si>
  <si>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</si>
  <si>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</si>
  <si>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</si>
  <si>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</si>
  <si>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</si>
  <si>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</si>
  <si>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</si>
  <si>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</si>
  <si>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</si>
  <si>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</si>
  <si>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</si>
  <si>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</si>
  <si>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</si>
  <si>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</si>
  <si>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</si>
  <si>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</si>
  <si>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</si>
  <si>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</si>
  <si>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</si>
  <si>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</si>
  <si>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</si>
  <si>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</si>
  <si>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</si>
  <si>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</si>
  <si>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</si>
  <si>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</si>
  <si>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</si>
  <si>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</si>
  <si>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</si>
  <si>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</si>
  <si>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</si>
  <si>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</si>
  <si>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</si>
  <si>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</si>
  <si>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</si>
  <si>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</si>
  <si>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</si>
  <si>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</si>
  <si>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</si>
  <si>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</si>
  <si>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</si>
  <si>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</si>
  <si>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</si>
  <si>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</si>
  <si>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</si>
  <si>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</si>
  <si>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</si>
  <si>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</si>
  <si>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</si>
  <si>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</si>
  <si>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</si>
  <si>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</si>
  <si>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</si>
  <si>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</si>
  <si>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</si>
  <si>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</si>
  <si>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</si>
  <si>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</si>
  <si>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</si>
  <si>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</si>
  <si>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</si>
  <si>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</si>
  <si>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</si>
  <si>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</si>
  <si>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</si>
  <si>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</si>
  <si>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</si>
  <si>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</si>
  <si>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</si>
  <si>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</si>
  <si>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</si>
  <si>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</si>
  <si>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</si>
  <si>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</si>
  <si>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</si>
  <si>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</si>
  <si>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</si>
  <si>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</si>
  <si>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</si>
  <si>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</si>
  <si>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</si>
  <si>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</si>
  <si>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</si>
  <si>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</si>
  <si>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</si>
  <si>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</si>
  <si>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</si>
  <si>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</si>
  <si>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</si>
  <si>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</si>
  <si>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</si>
  <si>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</si>
  <si>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</si>
  <si>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</si>
  <si>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</si>
  <si>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</si>
  <si>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</si>
  <si>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</si>
  <si>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</si>
  <si>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</si>
  <si>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</si>
  <si>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</si>
  <si>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</si>
  <si>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</si>
  <si>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</si>
  <si>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</si>
  <si>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</si>
  <si>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</si>
  <si>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</si>
  <si>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</si>
  <si>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</si>
  <si>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</si>
  <si>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</si>
  <si>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</si>
  <si>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</si>
  <si>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</si>
  <si>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</si>
  <si>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</si>
  <si>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</si>
  <si>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</si>
  <si>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</si>
  <si>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</si>
  <si>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</si>
  <si>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</si>
  <si>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</si>
  <si>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</si>
  <si>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</si>
  <si>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</si>
  <si>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</si>
  <si>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</si>
  <si>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</si>
  <si>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</si>
  <si>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</si>
  <si>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</si>
  <si>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</si>
  <si>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</si>
  <si>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</si>
  <si>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</si>
  <si>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</si>
  <si>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</si>
  <si>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</si>
  <si>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</si>
  <si>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</si>
  <si>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</si>
  <si>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</si>
  <si>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</si>
  <si>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</si>
  <si>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</si>
  <si>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</si>
  <si>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</si>
  <si>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</si>
  <si>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</si>
  <si>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</si>
  <si>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</si>
  <si>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</si>
  <si>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</si>
  <si>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</si>
  <si>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</si>
  <si>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</si>
  <si>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</si>
  <si>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</si>
  <si>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</si>
  <si>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</si>
  <si>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</si>
  <si>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</si>
  <si>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</si>
  <si>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</si>
  <si>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</si>
  <si>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</si>
  <si>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</si>
  <si>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</si>
  <si>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</si>
  <si>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</si>
  <si>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</si>
  <si>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</si>
  <si>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</si>
  <si>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</si>
  <si>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</si>
  <si>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</si>
  <si>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</si>
  <si>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</si>
  <si>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</si>
  <si>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</si>
  <si>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</si>
  <si>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</si>
  <si>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</si>
  <si>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</si>
  <si>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</si>
  <si>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</si>
  <si>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</si>
  <si>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</si>
  <si>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</si>
  <si>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</si>
  <si>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</si>
  <si>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</si>
  <si>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</si>
  <si>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</si>
  <si>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</si>
  <si>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</si>
  <si>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</si>
  <si>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</si>
  <si>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</si>
  <si>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</si>
  <si>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</si>
  <si>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</si>
  <si>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</si>
  <si>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</si>
  <si>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</si>
  <si>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</si>
  <si>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</si>
  <si>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</si>
  <si>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</si>
  <si>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</si>
  <si>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</si>
  <si>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</si>
  <si>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</si>
  <si>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</si>
  <si>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</si>
  <si>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</si>
  <si>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</si>
  <si>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</si>
  <si>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</si>
  <si>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</si>
  <si>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</si>
  <si>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</si>
  <si>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</si>
  <si>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</si>
  <si>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</si>
  <si>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</si>
  <si>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</si>
  <si>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</si>
  <si>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</si>
  <si>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</si>
  <si>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</si>
  <si>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</si>
  <si>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</si>
  <si>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</si>
  <si>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</si>
  <si>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</si>
  <si>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</si>
  <si>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</si>
  <si>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</si>
  <si>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</si>
  <si>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</si>
  <si>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</si>
  <si>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</si>
  <si>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</si>
  <si>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</si>
  <si>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</si>
  <si>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</si>
  <si>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</si>
  <si>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</si>
  <si>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</si>
  <si>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</si>
  <si>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</si>
  <si>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</si>
  <si>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</si>
  <si>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</si>
  <si>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</si>
  <si>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</si>
  <si>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</si>
  <si>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</si>
  <si>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</si>
  <si>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</si>
  <si>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</si>
  <si>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</si>
  <si>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</si>
  <si>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</si>
  <si>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</si>
  <si>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</si>
  <si>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</si>
  <si>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</si>
  <si>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</si>
  <si>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</si>
  <si>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</si>
  <si>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</si>
  <si>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</si>
  <si>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</si>
  <si>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</si>
  <si>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</si>
  <si>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</si>
  <si>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</si>
  <si>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</si>
  <si>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</si>
  <si>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</si>
  <si>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</si>
  <si>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</si>
  <si>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</si>
  <si>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</si>
  <si>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</si>
  <si>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</si>
  <si>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</si>
  <si>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</si>
  <si>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</si>
  <si>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</si>
  <si>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</si>
  <si>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</si>
  <si>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</si>
  <si>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</si>
  <si>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</si>
  <si>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</si>
  <si>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</si>
  <si>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</si>
  <si>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</si>
  <si>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</si>
  <si>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</si>
  <si>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</si>
  <si>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</si>
  <si>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</si>
  <si>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</si>
  <si>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</si>
  <si>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</si>
  <si>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</si>
  <si>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</si>
  <si>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</si>
  <si>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</si>
  <si>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</si>
  <si>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</si>
  <si>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</si>
  <si>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</si>
  <si>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</si>
  <si>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</si>
  <si>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</si>
  <si>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</si>
  <si>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</si>
  <si>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</si>
  <si>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</si>
  <si>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</si>
  <si>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</si>
  <si>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</si>
  <si>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</si>
  <si>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</si>
  <si>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</si>
  <si>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</si>
  <si>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</si>
  <si>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</si>
  <si>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</si>
  <si>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</si>
  <si>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</si>
  <si>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</si>
  <si>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</si>
  <si>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</si>
  <si>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</si>
  <si>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</si>
  <si>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</si>
  <si>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</si>
  <si>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</si>
  <si>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</si>
  <si>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</si>
  <si>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</si>
  <si>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</si>
  <si>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</si>
  <si>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</si>
  <si>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</si>
  <si>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</si>
  <si>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</si>
  <si>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</si>
  <si>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</si>
  <si>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</si>
  <si>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</si>
  <si>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</si>
  <si>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</si>
  <si>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</si>
  <si>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</si>
  <si>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</si>
  <si>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</si>
  <si>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</si>
  <si>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</si>
  <si>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</si>
  <si>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</si>
  <si>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</si>
  <si>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</si>
  <si>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</si>
  <si>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</si>
  <si>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</si>
  <si>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</si>
  <si>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</si>
  <si>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</si>
  <si>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</si>
  <si>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</si>
  <si>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</si>
  <si>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</si>
  <si>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</si>
  <si>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</si>
  <si>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</si>
  <si>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</si>
  <si>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</si>
  <si>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</si>
  <si>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</si>
  <si>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</si>
  <si>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</si>
  <si>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</si>
  <si>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</si>
  <si>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</si>
  <si>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</si>
  <si>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</si>
  <si>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</si>
  <si>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</si>
  <si>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</si>
  <si>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</si>
  <si>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</si>
  <si>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</si>
  <si>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</si>
  <si>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</si>
  <si>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</si>
  <si>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</si>
  <si>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</si>
  <si>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</si>
  <si>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</si>
  <si>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</si>
  <si>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</si>
  <si>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</si>
  <si>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</si>
  <si>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</si>
  <si>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</si>
  <si>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</si>
  <si>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</si>
  <si>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</si>
  <si>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</si>
  <si>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</si>
  <si>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</si>
  <si>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</si>
  <si>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</si>
  <si>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</si>
  <si>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</si>
  <si>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</si>
  <si>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</si>
  <si>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</si>
  <si>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</si>
  <si>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</si>
  <si>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</si>
  <si>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</si>
  <si>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</si>
  <si>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</si>
  <si>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</si>
  <si>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</si>
  <si>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</si>
  <si>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</si>
  <si>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</si>
  <si>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</si>
  <si>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</si>
  <si>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</si>
  <si>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</si>
  <si>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</si>
  <si>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</si>
  <si>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</si>
  <si>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</si>
  <si>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</si>
  <si>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</si>
  <si>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</si>
  <si>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</si>
  <si>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</si>
  <si>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</si>
  <si>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</si>
  <si>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</si>
  <si>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</si>
  <si>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</si>
  <si>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</si>
  <si>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</si>
  <si>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</si>
  <si>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</si>
  <si>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</si>
  <si>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</si>
  <si>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</si>
  <si>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</si>
  <si>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</si>
  <si>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</si>
  <si>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</si>
  <si>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</si>
  <si>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</si>
  <si>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</si>
  <si>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</si>
  <si>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</si>
  <si>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</si>
  <si>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</si>
  <si>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</si>
  <si>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</si>
  <si>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</si>
  <si>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</si>
  <si>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</si>
  <si>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</si>
  <si>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</si>
  <si>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</si>
  <si>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</si>
  <si>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</si>
  <si>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</si>
  <si>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</si>
  <si>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</si>
  <si>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</si>
  <si>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</si>
  <si>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</si>
  <si>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</si>
  <si>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</si>
  <si>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</si>
  <si>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</si>
  <si>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</si>
  <si>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</si>
  <si>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</si>
  <si>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</si>
  <si>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</si>
  <si>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</si>
  <si>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</si>
  <si>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</si>
  <si>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</si>
  <si>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</si>
  <si>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</si>
  <si>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</si>
  <si>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</si>
  <si>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</si>
  <si>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</si>
  <si>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</si>
  <si>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</si>
  <si>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</si>
  <si>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</si>
  <si>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</si>
  <si>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</si>
  <si>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</si>
  <si>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</si>
  <si>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</si>
  <si>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</si>
  <si>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</si>
  <si>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</si>
  <si>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</si>
  <si>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</si>
  <si>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</si>
  <si>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</si>
  <si>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</si>
  <si>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</si>
  <si>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</si>
  <si>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</si>
  <si>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</si>
  <si>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</si>
  <si>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</si>
  <si>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</si>
  <si>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</si>
  <si>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</si>
  <si>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</si>
  <si>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</si>
  <si>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</si>
  <si>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</si>
  <si>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</si>
  <si>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</si>
  <si>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</si>
  <si>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</si>
  <si>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</si>
  <si>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</si>
  <si>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</si>
  <si>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</si>
  <si>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</si>
  <si>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</si>
  <si>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</si>
  <si>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</si>
  <si>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</si>
  <si>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</si>
  <si>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</si>
  <si>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</si>
  <si>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</si>
  <si>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</si>
  <si>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</si>
  <si>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</si>
  <si>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</si>
  <si>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</si>
  <si>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</si>
  <si>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</si>
  <si>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</si>
  <si>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</si>
  <si>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</si>
  <si>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</si>
  <si>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</si>
  <si>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</si>
  <si>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</si>
  <si>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</si>
  <si>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</si>
  <si>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</si>
  <si>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</si>
  <si>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</si>
  <si>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</si>
  <si>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</si>
  <si>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</si>
  <si>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</si>
  <si>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</si>
  <si>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</si>
  <si>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</si>
  <si>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</si>
  <si>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</si>
  <si>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</si>
  <si>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</si>
  <si>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</si>
  <si>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</si>
  <si>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</si>
  <si>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</si>
  <si>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</si>
  <si>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</si>
  <si>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</si>
  <si>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</si>
  <si>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</si>
  <si>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</si>
  <si>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</si>
  <si>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</si>
  <si>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</si>
  <si>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</si>
  <si>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</si>
  <si>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</si>
  <si>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</si>
  <si>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</si>
  <si>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</si>
  <si>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</si>
  <si>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</si>
  <si>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</si>
  <si>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</si>
  <si>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</si>
  <si>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</si>
  <si>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</si>
  <si>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</si>
  <si>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</si>
  <si>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</si>
  <si>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</si>
  <si>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</si>
  <si>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</si>
  <si>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</si>
  <si>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</si>
  <si>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</si>
  <si>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</si>
  <si>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</si>
  <si>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</si>
  <si>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</si>
  <si>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</si>
  <si>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</si>
  <si>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</si>
  <si>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</si>
  <si>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</si>
  <si>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</si>
  <si>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</si>
  <si>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</si>
  <si>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</si>
  <si>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</si>
  <si>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</si>
  <si>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</si>
  <si>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</si>
  <si>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</si>
  <si>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</si>
  <si>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</si>
  <si>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</si>
  <si>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</si>
  <si>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</si>
  <si>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</si>
  <si>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</si>
  <si>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</si>
  <si>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</si>
  <si>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</si>
  <si>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</si>
  <si>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</si>
  <si>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</si>
  <si>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</si>
  <si>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</si>
  <si>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</si>
  <si>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</si>
  <si>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</si>
  <si>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</si>
  <si>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</si>
  <si>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</si>
  <si>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</si>
  <si>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</si>
  <si>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</si>
  <si>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</si>
  <si>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</si>
  <si>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</si>
  <si>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</si>
  <si>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</si>
  <si>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</si>
  <si>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</si>
  <si>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</si>
  <si>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</si>
  <si>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</si>
  <si>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</si>
  <si>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</si>
  <si>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</si>
  <si>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</si>
  <si>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</si>
  <si>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</si>
  <si>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</si>
  <si>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</si>
  <si>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</si>
  <si>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</si>
  <si>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</si>
  <si>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</si>
  <si>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</si>
  <si>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</si>
  <si>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</si>
  <si>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</si>
  <si>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</si>
  <si>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</si>
  <si>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</si>
  <si>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</si>
  <si>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</si>
  <si>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</si>
  <si>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</si>
  <si>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</si>
  <si>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</si>
  <si>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</si>
  <si>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</si>
  <si>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</si>
  <si>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</si>
  <si>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</si>
  <si>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</si>
  <si>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</si>
  <si>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</si>
  <si>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</si>
  <si>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</si>
  <si>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</si>
  <si>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</si>
  <si>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</si>
  <si>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</si>
  <si>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</si>
  <si>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</si>
  <si>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</si>
  <si>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</si>
  <si>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</si>
  <si>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</si>
  <si>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</si>
  <si>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</si>
  <si>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</si>
  <si>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</si>
  <si>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</si>
  <si>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</si>
  <si>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</si>
  <si>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</si>
  <si>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</si>
  <si>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</si>
  <si>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</si>
  <si>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</si>
  <si>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</si>
  <si>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</si>
  <si>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</si>
  <si>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</si>
  <si>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</si>
  <si>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</si>
  <si>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</si>
  <si>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</si>
  <si>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</si>
  <si>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</si>
  <si>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</si>
  <si>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</si>
  <si>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</si>
  <si>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</si>
  <si>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</si>
  <si>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</si>
  <si>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</si>
  <si>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</si>
  <si>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</si>
  <si>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</si>
  <si>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</si>
  <si>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</si>
  <si>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</si>
  <si>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</si>
  <si>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</si>
  <si>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</si>
  <si>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</si>
  <si>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</si>
  <si>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</si>
  <si>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</si>
  <si>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</si>
  <si>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</si>
  <si>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</si>
  <si>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</si>
  <si>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</si>
  <si>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</si>
  <si>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</si>
  <si>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</si>
  <si>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</si>
  <si>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</si>
  <si>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</si>
  <si>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</si>
  <si>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</si>
  <si>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</si>
  <si>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</si>
  <si>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</si>
  <si>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</si>
  <si>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</si>
  <si>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</si>
  <si>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</si>
  <si>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</si>
  <si>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</si>
  <si>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</si>
  <si>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</si>
  <si>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</si>
  <si>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</si>
  <si>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</si>
  <si>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</si>
  <si>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</si>
  <si>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</si>
  <si>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</si>
  <si>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</si>
  <si>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</si>
  <si>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</si>
  <si>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</si>
  <si>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</si>
  <si>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</si>
  <si>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</si>
  <si>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</si>
  <si>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</si>
  <si>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</si>
  <si>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</si>
  <si>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</si>
  <si>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</si>
  <si>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</si>
  <si>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</si>
  <si>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</si>
  <si>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</si>
  <si>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</si>
  <si>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</si>
  <si>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</si>
  <si>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</si>
  <si>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</si>
  <si>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</si>
  <si>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</si>
  <si>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</si>
  <si>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</si>
  <si>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</si>
  <si>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</si>
  <si>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</si>
  <si>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</si>
  <si>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</si>
  <si>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</si>
  <si>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</si>
  <si>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</si>
  <si>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</si>
  <si>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</si>
  <si>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</si>
  <si>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</si>
  <si>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</si>
  <si>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</si>
  <si>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</si>
  <si>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</si>
  <si>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</si>
  <si>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</si>
  <si>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</si>
  <si>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</si>
  <si>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</si>
  <si>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</si>
  <si>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</si>
  <si>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</si>
  <si>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</si>
  <si>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</si>
  <si>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</si>
  <si>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</si>
  <si>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</si>
  <si>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</si>
  <si>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</si>
  <si>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</si>
  <si>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</si>
  <si>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</si>
  <si>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</si>
  <si>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</si>
  <si>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</si>
  <si>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</si>
  <si>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</si>
  <si>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</si>
  <si>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</si>
  <si>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</si>
  <si>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</si>
  <si>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</si>
  <si>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</si>
  <si>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</si>
  <si>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</si>
  <si>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</si>
  <si>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</si>
  <si>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</si>
  <si>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</si>
  <si>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</si>
  <si>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</si>
  <si>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</si>
  <si>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</si>
  <si>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</si>
  <si>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</si>
  <si>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</si>
  <si>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</si>
  <si>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</si>
  <si>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</si>
  <si>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</si>
  <si>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</si>
  <si>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</si>
  <si>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</si>
  <si>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</si>
  <si>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</si>
  <si>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</si>
  <si>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</si>
  <si>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</si>
  <si>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</si>
  <si>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</si>
  <si>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</si>
  <si>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</si>
  <si>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</si>
  <si>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</si>
  <si>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</si>
  <si>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</si>
  <si>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</si>
  <si>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</si>
  <si>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</si>
  <si>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</si>
  <si>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</si>
  <si>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</si>
  <si>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</si>
  <si>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</si>
  <si>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</si>
  <si>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</si>
  <si>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</si>
  <si>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</si>
  <si>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</si>
  <si>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</si>
  <si>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</si>
  <si>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</si>
  <si>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</si>
  <si>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</si>
  <si>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</si>
  <si>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</si>
  <si>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</si>
  <si>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</si>
  <si>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</si>
  <si>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</si>
  <si>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</si>
  <si>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</si>
  <si>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</si>
  <si>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</si>
  <si>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</si>
  <si>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</si>
  <si>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</si>
  <si>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</si>
  <si>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</si>
  <si>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</si>
  <si>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</si>
  <si>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</si>
  <si>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</si>
  <si>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</si>
  <si>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</si>
  <si>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</si>
  <si>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</si>
  <si>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</si>
  <si>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</si>
  <si>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</si>
  <si>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</si>
  <si>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</si>
  <si>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</si>
  <si>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</si>
  <si>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</si>
  <si>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</si>
  <si>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</si>
  <si>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</si>
  <si>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</si>
  <si>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</si>
  <si>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</si>
  <si>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</si>
  <si>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</si>
  <si>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</si>
  <si>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</si>
  <si>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</si>
  <si>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</si>
  <si>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</si>
  <si>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</si>
  <si>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</si>
  <si>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</si>
  <si>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</si>
  <si>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</si>
  <si>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</si>
  <si>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</si>
  <si>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</si>
  <si>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</si>
  <si>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</si>
  <si>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</si>
  <si>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</si>
  <si>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</si>
  <si>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</si>
  <si>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</si>
  <si>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</si>
  <si>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</si>
  <si>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</si>
  <si>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</si>
  <si>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</si>
  <si>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</si>
  <si>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</si>
  <si>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</si>
  <si>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</si>
  <si>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</si>
  <si>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</si>
  <si>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</si>
  <si>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</si>
  <si>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</si>
  <si>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</si>
  <si>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</si>
  <si>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</si>
  <si>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</si>
  <si>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</si>
  <si>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</si>
  <si>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</si>
  <si>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</si>
  <si>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</si>
  <si>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</si>
  <si>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</si>
  <si>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</si>
  <si>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</si>
  <si>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</si>
  <si>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</si>
  <si>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</si>
  <si>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</si>
  <si>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</si>
  <si>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</si>
  <si>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</si>
  <si>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</si>
  <si>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</si>
  <si>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</si>
  <si>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</si>
  <si>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</si>
  <si>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</si>
  <si>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</si>
  <si>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</si>
  <si>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</si>
  <si>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</si>
  <si>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</si>
  <si>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</si>
  <si>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</si>
  <si>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</si>
  <si>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</si>
  <si>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</si>
  <si>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</si>
  <si>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</si>
  <si>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</si>
  <si>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</si>
  <si>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</si>
  <si>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</si>
  <si>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</si>
  <si>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</si>
  <si>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</si>
  <si>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</si>
  <si>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</si>
  <si>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</si>
  <si>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</si>
  <si>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</si>
  <si>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</si>
  <si>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</si>
  <si>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</si>
  <si>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</si>
  <si>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</si>
  <si>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</si>
  <si>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</si>
  <si>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</si>
  <si>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</si>
  <si>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</si>
  <si>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</si>
  <si>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</si>
  <si>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</si>
  <si>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</si>
  <si>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</si>
  <si>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</si>
  <si>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</si>
  <si>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</si>
  <si>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</si>
  <si>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</si>
  <si>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</si>
  <si>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</si>
  <si>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</si>
  <si>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</si>
  <si>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</si>
  <si>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</si>
  <si>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</si>
  <si>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</si>
  <si>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</si>
  <si>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</si>
  <si>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</si>
  <si>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</si>
  <si>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</si>
  <si>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</si>
  <si>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</si>
  <si>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</si>
  <si>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</si>
  <si>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</si>
  <si>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</si>
  <si>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</si>
  <si>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</si>
  <si>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</si>
  <si>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</si>
  <si>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</si>
  <si>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</si>
  <si>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</si>
  <si>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</si>
  <si>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</si>
  <si>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</si>
  <si>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</si>
  <si>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</si>
  <si>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</si>
  <si>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</si>
  <si>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</si>
  <si>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</si>
  <si>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</si>
  <si>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</si>
  <si>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</si>
  <si>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</si>
  <si>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</si>
  <si>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</si>
  <si>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</si>
  <si>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</si>
  <si>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</si>
  <si>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</si>
  <si>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</si>
  <si>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</si>
  <si>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</si>
  <si>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</si>
  <si>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</si>
  <si>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</si>
  <si>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</si>
  <si>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</si>
  <si>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</si>
  <si>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</si>
  <si>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</si>
  <si>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</si>
  <si>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</si>
  <si>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</si>
  <si>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</si>
  <si>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</si>
  <si>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</si>
  <si>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</si>
  <si>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</si>
  <si>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</si>
  <si>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</si>
  <si>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</si>
  <si>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</si>
  <si>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</si>
  <si>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</si>
  <si>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</si>
  <si>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</si>
  <si>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</si>
  <si>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</si>
  <si>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</si>
  <si>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</si>
  <si>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</si>
  <si>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</si>
  <si>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</si>
  <si>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</si>
  <si>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</si>
  <si>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</si>
  <si>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</si>
  <si>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</si>
  <si>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</si>
  <si>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</si>
  <si>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</si>
  <si>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</si>
  <si>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</si>
  <si>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</si>
  <si>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</si>
  <si>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</si>
  <si>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</si>
  <si>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</si>
  <si>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</si>
  <si>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</si>
  <si>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</si>
  <si>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</si>
  <si>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</si>
  <si>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</si>
  <si>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</si>
  <si>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</si>
  <si>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</si>
  <si>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</si>
  <si>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</si>
  <si>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</si>
  <si>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</si>
  <si>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</si>
  <si>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</si>
  <si>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</si>
  <si>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</si>
  <si>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</si>
  <si>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</si>
  <si>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</si>
  <si>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</si>
  <si>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</si>
  <si>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</si>
  <si>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</si>
  <si>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</si>
  <si>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</si>
  <si>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</si>
  <si>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</si>
  <si>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</si>
  <si>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</si>
  <si>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</si>
  <si>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</si>
  <si>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</si>
  <si>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</si>
  <si>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</si>
  <si>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</si>
  <si>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</si>
  <si>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</si>
  <si>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</si>
  <si>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</si>
  <si>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</si>
  <si>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</si>
  <si>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</si>
  <si>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</si>
  <si>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</si>
  <si>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</si>
  <si>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</si>
  <si>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</si>
  <si>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</si>
  <si>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</si>
  <si>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</si>
  <si>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</si>
  <si>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</si>
  <si>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</si>
  <si>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</si>
  <si>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</si>
  <si>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</si>
  <si>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</si>
  <si>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</si>
  <si>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</si>
  <si>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</si>
  <si>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</si>
  <si>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</si>
  <si>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</si>
  <si>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</si>
  <si>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</si>
  <si>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</si>
  <si>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</si>
  <si>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</si>
  <si>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</si>
  <si>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</si>
  <si>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</si>
  <si>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</si>
  <si>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</si>
  <si>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</si>
  <si>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</si>
  <si>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</si>
  <si>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</si>
  <si>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</si>
  <si>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</si>
  <si>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</si>
  <si>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</si>
  <si>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</si>
  <si>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</si>
  <si>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</si>
  <si>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</si>
  <si>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</si>
  <si>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</si>
  <si>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</si>
  <si>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</si>
  <si>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</si>
  <si>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</si>
  <si>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</si>
  <si>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</si>
  <si>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</si>
  <si>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</si>
  <si>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</si>
  <si>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</si>
  <si>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</si>
  <si>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</si>
  <si>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</si>
  <si>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</si>
  <si>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</si>
  <si>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</si>
  <si>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</si>
  <si>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</si>
  <si>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</si>
  <si>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</si>
  <si>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</si>
  <si>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</si>
  <si>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</si>
  <si>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</si>
  <si>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</si>
  <si>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</si>
  <si>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</si>
  <si>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</si>
  <si>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</si>
  <si>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</si>
  <si>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</si>
  <si>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</si>
  <si>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</si>
  <si>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</si>
  <si>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</si>
  <si>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</si>
  <si>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</si>
  <si>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</si>
  <si>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</si>
  <si>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</si>
  <si>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</si>
  <si>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</si>
  <si>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</si>
  <si>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</si>
  <si>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</si>
  <si>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</si>
  <si>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</si>
  <si>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</si>
  <si>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</si>
  <si>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</si>
  <si>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</si>
  <si>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</si>
  <si>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</si>
  <si>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</si>
  <si>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</si>
  <si>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</si>
  <si>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</si>
  <si>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</si>
  <si>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</si>
  <si>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</si>
  <si>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</si>
  <si>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</si>
  <si>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</si>
  <si>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</si>
  <si>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</si>
  <si>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</si>
  <si>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</si>
  <si>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</si>
  <si>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</si>
  <si>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</si>
  <si>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</si>
  <si>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</si>
  <si>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</si>
  <si>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</si>
  <si>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</si>
  <si>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</si>
  <si>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</si>
  <si>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</si>
  <si>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</si>
  <si>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</si>
  <si>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</si>
  <si>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</si>
  <si>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</si>
  <si>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</si>
  <si>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</si>
  <si>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</si>
  <si>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</si>
  <si>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</si>
  <si>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</si>
  <si>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</si>
  <si>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</si>
  <si>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</si>
  <si>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</si>
  <si>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</si>
  <si>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</si>
  <si>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</si>
  <si>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</si>
  <si>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</si>
  <si>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</si>
  <si>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</si>
  <si>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</si>
  <si>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</si>
  <si>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</si>
  <si>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</si>
  <si>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</si>
  <si>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</si>
  <si>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</si>
  <si>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</si>
  <si>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</si>
  <si>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</si>
  <si>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</si>
  <si>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</si>
  <si>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</si>
  <si>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</si>
  <si>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</si>
  <si>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</si>
  <si>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</si>
  <si>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</si>
  <si>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</si>
  <si>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</si>
  <si>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</si>
  <si>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</si>
  <si>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</si>
  <si>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</si>
  <si>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</si>
  <si>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</si>
  <si>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</si>
  <si>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</si>
  <si>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</si>
  <si>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</si>
  <si>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</si>
  <si>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</si>
  <si>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</si>
  <si>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</si>
  <si>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</si>
  <si>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</si>
  <si>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</si>
  <si>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</si>
  <si>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</si>
  <si>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</si>
  <si>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</si>
  <si>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</si>
  <si>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</si>
  <si>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</si>
  <si>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</si>
  <si>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</si>
  <si>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</si>
  <si>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</si>
  <si>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</si>
  <si>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</si>
  <si>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</si>
  <si>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</si>
  <si>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</si>
  <si>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</si>
  <si>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</si>
  <si>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</si>
  <si>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</si>
  <si>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</si>
  <si>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</si>
  <si>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</si>
  <si>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</si>
  <si>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</si>
  <si>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</si>
  <si>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</si>
  <si>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</si>
  <si>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</si>
  <si>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</si>
  <si>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</si>
  <si>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</si>
  <si>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</si>
  <si>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</si>
  <si>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</si>
  <si>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</si>
  <si>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</si>
  <si>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</si>
  <si>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</si>
  <si>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</si>
  <si>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</si>
  <si>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</si>
  <si>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</si>
  <si>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</si>
  <si>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</si>
  <si>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</si>
  <si>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</si>
  <si>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</si>
  <si>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</si>
  <si>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</si>
  <si>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</si>
  <si>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</si>
  <si>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</si>
  <si>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</si>
  <si>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</si>
  <si>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</si>
  <si>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</si>
  <si>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</si>
  <si>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</si>
  <si>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</si>
  <si>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</si>
  <si>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</si>
  <si>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</si>
  <si>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</si>
  <si>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</si>
  <si>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</si>
  <si>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</si>
  <si>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</si>
  <si>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</si>
  <si>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</si>
  <si>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</si>
  <si>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</si>
  <si>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</si>
  <si>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</si>
  <si>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</si>
  <si>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</si>
  <si>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</si>
  <si>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</si>
  <si>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</si>
  <si>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</si>
  <si>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</si>
  <si>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</si>
  <si>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</si>
  <si>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</si>
  <si>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</si>
  <si>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</si>
  <si>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</si>
  <si>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</si>
  <si>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</si>
  <si>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</si>
  <si>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</si>
  <si>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</si>
  <si>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</si>
  <si>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</si>
  <si>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</si>
  <si>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</si>
  <si>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</si>
  <si>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</si>
  <si>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</si>
  <si>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</si>
  <si>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</si>
  <si>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</si>
  <si>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</si>
  <si>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</si>
  <si>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</si>
  <si>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</si>
  <si>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</si>
  <si>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</si>
  <si>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</si>
  <si>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</si>
  <si>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</si>
  <si>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</si>
  <si>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</si>
  <si>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</si>
  <si>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</si>
  <si>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</si>
  <si>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</si>
  <si>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</si>
  <si>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</si>
  <si>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</si>
  <si>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</si>
  <si>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</si>
  <si>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</si>
  <si>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</si>
  <si>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</si>
  <si>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</si>
  <si>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</si>
  <si>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</si>
  <si>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</si>
  <si>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</si>
  <si>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</si>
  <si>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</si>
  <si>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</si>
  <si>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</si>
  <si>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</si>
  <si>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</si>
  <si>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</si>
  <si>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</si>
  <si>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</si>
  <si>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</si>
  <si>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</si>
  <si>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</si>
  <si>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</si>
  <si>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</si>
  <si>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</si>
  <si>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</si>
  <si>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</si>
  <si>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</si>
  <si>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</si>
  <si>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</si>
  <si>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</si>
  <si>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</si>
  <si>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</si>
  <si>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</si>
  <si>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</si>
  <si>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</si>
  <si>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</si>
  <si>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</si>
  <si>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</si>
  <si>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</si>
  <si>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</si>
  <si>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</si>
  <si>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</si>
  <si>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</si>
  <si>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</si>
  <si>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</si>
  <si>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</si>
  <si>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</si>
  <si>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</si>
  <si>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</si>
  <si>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</si>
  <si>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</si>
  <si>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</si>
  <si>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</si>
  <si>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</si>
  <si>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</si>
  <si>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</si>
  <si>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</si>
  <si>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</si>
  <si>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</si>
  <si>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</si>
  <si>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</si>
  <si>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</si>
  <si>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</si>
  <si>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</si>
  <si>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</si>
  <si>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</si>
  <si>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</si>
  <si>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</si>
  <si>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</si>
  <si>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</si>
  <si>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</si>
  <si>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</si>
  <si>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</si>
  <si>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</si>
  <si>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</si>
  <si>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</si>
  <si>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</si>
  <si>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</si>
  <si>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</si>
  <si>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</si>
  <si>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</si>
  <si>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</si>
  <si>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</si>
  <si>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</si>
  <si>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</si>
  <si>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</si>
  <si>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</si>
  <si>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</si>
  <si>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</si>
  <si>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</si>
  <si>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</si>
  <si>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</si>
  <si>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</si>
  <si>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</si>
  <si>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</si>
  <si>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</si>
  <si>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</si>
  <si>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</si>
  <si>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</si>
  <si>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</si>
  <si>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</si>
  <si>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</si>
  <si>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</si>
  <si>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</si>
  <si>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</si>
  <si>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</si>
  <si>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</si>
  <si>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</si>
  <si>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</si>
  <si>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</si>
  <si>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</si>
  <si>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</si>
  <si>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</si>
  <si>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</si>
  <si>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</si>
  <si>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</si>
  <si>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</si>
  <si>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</si>
  <si>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</si>
  <si>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</si>
  <si>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</si>
  <si>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</si>
  <si>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</si>
  <si>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</si>
  <si>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</si>
  <si>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</si>
  <si>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</si>
  <si>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</si>
  <si>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</si>
  <si>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</si>
  <si>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</si>
  <si>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</si>
  <si>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</si>
  <si>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</si>
  <si>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</si>
  <si>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</si>
  <si>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</si>
  <si>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</si>
  <si>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</si>
  <si>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</si>
  <si>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</si>
  <si>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</si>
  <si>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</si>
  <si>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</si>
  <si>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</si>
  <si>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</si>
  <si>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</si>
  <si>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</si>
  <si>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</si>
  <si>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</si>
  <si>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</si>
  <si>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</si>
  <si>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</si>
  <si>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</si>
  <si>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</si>
  <si>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</si>
  <si>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</si>
  <si>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</si>
  <si>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</si>
  <si>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</si>
  <si>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</si>
  <si>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</si>
  <si>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</si>
  <si>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</si>
  <si>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</si>
  <si>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</si>
  <si>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</si>
  <si>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</si>
  <si>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</si>
  <si>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</si>
  <si>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</si>
  <si>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</si>
  <si>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</si>
  <si>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</si>
  <si>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</si>
  <si>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</si>
  <si>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</si>
  <si>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</si>
  <si>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</si>
  <si>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</si>
  <si>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</si>
  <si>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</si>
  <si>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</si>
  <si>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</si>
  <si>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</si>
  <si>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</si>
  <si>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</si>
  <si>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</si>
  <si>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</si>
  <si>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</si>
  <si>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</si>
  <si>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</si>
  <si>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</si>
  <si>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</si>
  <si>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</si>
  <si>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</si>
  <si>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</si>
  <si>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</si>
  <si>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</si>
  <si>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</si>
  <si>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</si>
  <si>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</si>
  <si>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</si>
  <si>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</si>
  <si>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</si>
  <si>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</si>
  <si>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</si>
  <si>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</si>
  <si>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</si>
  <si>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</si>
  <si>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</si>
  <si>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</si>
  <si>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</si>
  <si>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</si>
  <si>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</si>
  <si>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</si>
  <si>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</si>
  <si>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</si>
  <si>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</si>
  <si>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</si>
  <si>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</si>
  <si>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</si>
  <si>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</si>
  <si>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</si>
  <si>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</si>
  <si>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</si>
  <si>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</si>
  <si>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</si>
  <si>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</si>
  <si>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</si>
  <si>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</si>
  <si>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</si>
  <si>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</si>
  <si>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</si>
  <si>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</si>
  <si>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</si>
  <si>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</si>
  <si>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</si>
  <si>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</si>
  <si>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</si>
  <si>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</si>
  <si>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</si>
  <si>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</si>
  <si>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</si>
  <si>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</si>
  <si>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</si>
  <si>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</si>
  <si>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</si>
  <si>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</si>
  <si>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</si>
  <si>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</si>
  <si>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</si>
  <si>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</si>
  <si>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</si>
  <si>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</si>
  <si>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</si>
  <si>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</si>
  <si>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</si>
  <si>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</si>
  <si>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</si>
  <si>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</si>
  <si>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</si>
  <si>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</si>
  <si>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</si>
  <si>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</si>
  <si>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</si>
  <si>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</si>
  <si>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</si>
  <si>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</si>
  <si>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</si>
  <si>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</si>
  <si>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</si>
  <si>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</si>
  <si>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</si>
  <si>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</si>
  <si>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</si>
  <si>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</si>
  <si>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</si>
  <si>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</si>
  <si>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</si>
  <si>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</si>
  <si>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</si>
  <si>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</si>
  <si>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</si>
  <si>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</si>
  <si>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</si>
  <si>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</si>
  <si>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</si>
  <si>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</si>
  <si>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</si>
  <si>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</si>
  <si>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</si>
  <si>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</si>
  <si>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</si>
  <si>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</si>
  <si>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</si>
  <si>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</si>
  <si>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</si>
  <si>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</si>
  <si>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</si>
  <si>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</si>
  <si>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</si>
  <si>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</si>
  <si>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</si>
  <si>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</si>
  <si>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</si>
  <si>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</si>
  <si>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</si>
  <si>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</si>
  <si>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</si>
  <si>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</si>
  <si>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</si>
  <si>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</si>
  <si>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</si>
  <si>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</si>
  <si>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</si>
  <si>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</si>
  <si>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</si>
  <si>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</si>
  <si>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</si>
  <si>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</si>
  <si>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</si>
  <si>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</si>
  <si>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</si>
  <si>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</si>
  <si>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</si>
  <si>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</si>
  <si>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</si>
  <si>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</si>
  <si>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</si>
  <si>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</si>
  <si>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</si>
  <si>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</si>
  <si>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</si>
  <si>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</si>
  <si>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</si>
  <si>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</si>
  <si>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</si>
  <si>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</si>
  <si>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</si>
  <si>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</si>
  <si>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</si>
  <si>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</si>
  <si>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</si>
  <si>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</si>
  <si>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</si>
  <si>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</si>
  <si>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</si>
  <si>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</si>
  <si>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</si>
  <si>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</si>
  <si>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</si>
  <si>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</si>
  <si>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</si>
  <si>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</si>
  <si>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</si>
  <si>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</si>
  <si>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</si>
  <si>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</si>
  <si>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</si>
  <si>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</si>
  <si>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</si>
  <si>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</si>
  <si>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</si>
  <si>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</si>
  <si>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</si>
  <si>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</si>
  <si>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</si>
  <si>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</si>
  <si>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</si>
  <si>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</si>
  <si>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</si>
  <si>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</si>
  <si>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</si>
  <si>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</si>
  <si>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</si>
  <si>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</si>
  <si>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</si>
  <si>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</si>
  <si>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</si>
  <si>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</si>
  <si>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</si>
  <si>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</si>
  <si>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</si>
  <si>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</si>
  <si>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</si>
  <si>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</si>
  <si>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</si>
  <si>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</si>
  <si>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</si>
  <si>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</si>
  <si>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</si>
  <si>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</si>
  <si>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</si>
  <si>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</si>
  <si>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</si>
  <si>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</si>
  <si>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</si>
  <si>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</si>
  <si>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</si>
  <si>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</si>
  <si>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</si>
  <si>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</si>
  <si>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</si>
  <si>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</si>
  <si>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</si>
  <si>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</si>
  <si>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</si>
  <si>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</si>
  <si>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</si>
  <si>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</si>
  <si>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</si>
  <si>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</si>
  <si>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</si>
  <si>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</si>
  <si>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</si>
  <si>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</si>
  <si>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</si>
  <si>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</si>
  <si>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</si>
  <si>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</si>
  <si>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</si>
  <si>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</si>
  <si>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</si>
  <si>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</si>
  <si>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</si>
  <si>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</si>
  <si>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</si>
  <si>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</si>
  <si>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</si>
  <si>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</si>
  <si>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</si>
  <si>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</si>
  <si>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</si>
  <si>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</si>
  <si>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</si>
  <si>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</si>
  <si>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</si>
  <si>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</si>
  <si>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</si>
  <si>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</si>
  <si>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</si>
  <si>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</si>
  <si>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</si>
  <si>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</si>
  <si>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</si>
  <si>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</si>
  <si>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</si>
  <si>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</si>
  <si>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</si>
  <si>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</si>
  <si>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</si>
  <si>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</si>
  <si>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</si>
  <si>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</si>
  <si>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</si>
  <si>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</si>
  <si>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</si>
  <si>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</si>
  <si>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</si>
  <si>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</si>
  <si>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</si>
  <si>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</si>
  <si>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</si>
  <si>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</si>
  <si>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</si>
  <si>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</si>
  <si>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</si>
  <si>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</si>
  <si>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</si>
  <si>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</si>
  <si>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</si>
  <si>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</si>
  <si>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</si>
  <si>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</si>
  <si>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</si>
  <si>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</si>
  <si>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</si>
  <si>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</si>
  <si>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</si>
  <si>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</si>
  <si>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</si>
  <si>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</si>
  <si>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</si>
  <si>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</si>
  <si>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</si>
  <si>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</si>
  <si>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</si>
  <si>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</si>
  <si>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</si>
  <si>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</si>
  <si>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</si>
  <si>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</si>
  <si>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</si>
  <si>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</si>
  <si>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</si>
  <si>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</si>
  <si>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</si>
  <si>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</si>
  <si>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</si>
  <si>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</si>
  <si>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</si>
  <si>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</si>
  <si>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</si>
  <si>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</si>
  <si>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</si>
  <si>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</si>
  <si>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</si>
  <si>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</si>
  <si>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</si>
  <si>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</si>
  <si>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</si>
  <si>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</si>
  <si>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</si>
  <si>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</si>
  <si>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</si>
  <si>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</si>
  <si>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</si>
  <si>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</si>
  <si>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</si>
  <si>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</si>
  <si>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</si>
  <si>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</si>
  <si>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</si>
  <si>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</si>
  <si>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</si>
  <si>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</si>
  <si>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</si>
  <si>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</si>
  <si>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</si>
  <si>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</si>
  <si>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</si>
  <si>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</si>
  <si>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</si>
  <si>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</si>
  <si>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</si>
  <si>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</si>
  <si>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</si>
  <si>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</si>
  <si>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</si>
  <si>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</si>
  <si>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</si>
  <si>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</si>
  <si>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</si>
  <si>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</si>
  <si>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</si>
  <si>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</si>
  <si>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</si>
  <si>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</si>
  <si>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</si>
  <si>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</si>
  <si>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</si>
  <si>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</si>
  <si>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</si>
  <si>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</si>
  <si>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</si>
  <si>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</si>
  <si>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</si>
  <si>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</si>
  <si>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</si>
  <si>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</si>
  <si>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</si>
  <si>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</si>
  <si>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</si>
  <si>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</si>
  <si>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</si>
  <si>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</si>
  <si>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</si>
  <si>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</si>
  <si>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</si>
  <si>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</si>
  <si>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</si>
  <si>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</si>
  <si>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</si>
  <si>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</si>
  <si>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</si>
  <si>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</si>
  <si>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</si>
  <si>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</si>
  <si>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</si>
  <si>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</si>
  <si>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</si>
  <si>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</si>
  <si>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</si>
  <si>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</si>
  <si>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</si>
  <si>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</si>
  <si>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</si>
  <si>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</si>
  <si>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</si>
  <si>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</si>
  <si>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</si>
  <si>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</si>
  <si>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</si>
  <si>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</si>
  <si>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</si>
  <si>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</si>
  <si>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</si>
  <si>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</si>
  <si>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</si>
  <si>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</si>
  <si>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</si>
  <si>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</si>
  <si>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</si>
  <si>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</si>
  <si>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</si>
  <si>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</si>
  <si>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</si>
  <si>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</si>
  <si>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</si>
  <si>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</si>
  <si>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</si>
  <si>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</si>
  <si>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</si>
  <si>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</si>
  <si>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</si>
  <si>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</si>
  <si>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</si>
  <si>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</si>
  <si>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</si>
  <si>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</si>
  <si>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</si>
  <si>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</si>
  <si>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</si>
  <si>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</si>
  <si>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</si>
  <si>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</si>
  <si>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</si>
  <si>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</si>
  <si>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</si>
  <si>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</si>
  <si>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</si>
  <si>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</si>
  <si>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</si>
  <si>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</si>
  <si>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</si>
  <si>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</si>
  <si>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</si>
  <si>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</si>
  <si>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</si>
  <si>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</si>
  <si>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</si>
  <si>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</si>
  <si>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</si>
  <si>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</si>
  <si>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</si>
  <si>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</si>
  <si>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</si>
  <si>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</si>
  <si>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</si>
  <si>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</si>
  <si>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</si>
  <si>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</si>
  <si>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</si>
  <si>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</si>
  <si>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</si>
  <si>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</si>
  <si>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</si>
  <si>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</si>
  <si>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</si>
  <si>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</si>
  <si>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</si>
  <si>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</si>
  <si>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</si>
  <si>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</si>
  <si>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</si>
  <si>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</si>
  <si>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</si>
  <si>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</si>
  <si>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</si>
  <si>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</si>
  <si>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</si>
  <si>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</si>
  <si>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</si>
  <si>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</si>
  <si>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</si>
  <si>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</si>
  <si>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</si>
  <si>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</si>
  <si>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</si>
  <si>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</si>
  <si>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</si>
  <si>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</si>
  <si>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</si>
  <si>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</si>
  <si>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</si>
  <si>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</si>
  <si>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</si>
  <si>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</si>
  <si>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</si>
  <si>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</si>
  <si>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</si>
  <si>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</si>
  <si>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</si>
  <si>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</si>
  <si>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</si>
  <si>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</si>
  <si>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</si>
  <si>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</si>
  <si>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</si>
  <si>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</si>
  <si>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</si>
  <si>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</si>
  <si>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</si>
  <si>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</si>
  <si>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</si>
  <si>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</si>
  <si>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</si>
  <si>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</si>
  <si>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</si>
  <si>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</si>
  <si>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</si>
  <si>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</si>
  <si>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</si>
  <si>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</si>
  <si>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</si>
  <si>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</si>
  <si>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</si>
  <si>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</si>
  <si>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</si>
  <si>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</si>
  <si>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</si>
  <si>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</si>
  <si>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</si>
  <si>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</si>
  <si>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</si>
  <si>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</si>
  <si>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</si>
  <si>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</si>
  <si>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</si>
  <si>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</si>
  <si>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</si>
  <si>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</si>
  <si>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</si>
  <si>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</si>
  <si>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</si>
  <si>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</si>
  <si>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</si>
  <si>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</si>
  <si>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</si>
  <si>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</si>
  <si>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</si>
  <si>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</si>
  <si>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</si>
  <si>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</si>
  <si>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</si>
  <si>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</si>
  <si>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</si>
  <si>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</si>
  <si>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</si>
  <si>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</si>
  <si>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</si>
  <si>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</si>
  <si>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</si>
  <si>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</si>
  <si>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</si>
  <si>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</si>
  <si>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</si>
  <si>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</si>
  <si>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</si>
  <si>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</si>
  <si>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</si>
  <si>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</si>
  <si>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</si>
  <si>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</si>
  <si>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</si>
  <si>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</si>
  <si>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</si>
  <si>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</si>
  <si>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</si>
  <si>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</si>
  <si>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</si>
  <si>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</si>
  <si>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</si>
  <si>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</si>
  <si>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</si>
  <si>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</si>
  <si>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</si>
  <si>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</si>
  <si>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</si>
  <si>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</si>
  <si>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</si>
  <si>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</si>
  <si>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</si>
  <si>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</si>
  <si>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</si>
  <si>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</si>
  <si>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</si>
  <si>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</si>
  <si>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</si>
  <si>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</si>
  <si>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</si>
  <si>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</si>
  <si>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</si>
  <si>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</si>
  <si>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</si>
  <si>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</si>
  <si>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</si>
  <si>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</si>
  <si>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</si>
  <si>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</si>
  <si>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</si>
  <si>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</si>
  <si>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</si>
  <si>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</si>
  <si>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</si>
  <si>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</si>
  <si>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</si>
  <si>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</si>
  <si>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</si>
  <si>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</si>
  <si>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</si>
  <si>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</si>
  <si>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</si>
  <si>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</si>
  <si>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</si>
  <si>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</si>
  <si>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</si>
  <si>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</si>
  <si>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</si>
  <si>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</si>
  <si>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</si>
  <si>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</si>
  <si>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</si>
  <si>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</si>
  <si>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</si>
  <si>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</si>
  <si>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</si>
  <si>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</si>
  <si>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</si>
  <si>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</si>
  <si>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</si>
  <si>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</si>
  <si>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</si>
  <si>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</si>
  <si>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</si>
  <si>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</si>
  <si>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</si>
  <si>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</si>
  <si>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</si>
  <si>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</si>
  <si>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</si>
  <si>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</si>
  <si>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</si>
  <si>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</si>
  <si>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</si>
  <si>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</si>
  <si>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</si>
  <si>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</si>
  <si>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</si>
  <si>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</si>
  <si>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</si>
  <si>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</si>
  <si>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</si>
  <si>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</si>
  <si>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</si>
  <si>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</si>
  <si>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</si>
  <si>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</si>
  <si>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</si>
  <si>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</si>
  <si>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</si>
  <si>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</si>
  <si>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</si>
  <si>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</si>
  <si>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</si>
  <si>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</si>
  <si>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</si>
  <si>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</si>
  <si>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</si>
  <si>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</si>
  <si>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</si>
  <si>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</si>
  <si>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</si>
  <si>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</si>
  <si>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</si>
  <si>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</si>
  <si>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</si>
  <si>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</si>
  <si>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</si>
  <si>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</si>
  <si>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</si>
  <si>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</si>
  <si>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</si>
  <si>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</si>
  <si>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</si>
  <si>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</si>
  <si>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</si>
  <si>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</si>
  <si>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</si>
  <si>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</si>
  <si>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</si>
  <si>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</si>
  <si>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</si>
  <si>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</si>
  <si>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</si>
  <si>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</si>
  <si>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</si>
  <si>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</si>
  <si>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</si>
  <si>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</si>
  <si>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</si>
  <si>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</si>
  <si>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</si>
  <si>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</si>
  <si>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</si>
  <si>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</si>
  <si>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</si>
  <si>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</si>
  <si>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</si>
  <si>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</si>
  <si>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</si>
  <si>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</si>
  <si>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</si>
  <si>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</si>
  <si>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</si>
  <si>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</si>
  <si>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</si>
  <si>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</si>
  <si>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</si>
  <si>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</si>
  <si>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</si>
  <si>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</si>
  <si>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</si>
  <si>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</si>
  <si>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</si>
  <si>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</si>
  <si>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</si>
  <si>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</si>
  <si>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</si>
  <si>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</si>
  <si>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</si>
  <si>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</si>
  <si>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</si>
  <si>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</si>
  <si>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</si>
  <si>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</si>
  <si>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</si>
  <si>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</si>
  <si>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</si>
  <si>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</si>
  <si>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</si>
  <si>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</si>
  <si>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</si>
  <si>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</si>
  <si>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</si>
  <si>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</si>
  <si>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</si>
  <si>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</si>
  <si>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</si>
  <si>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</si>
  <si>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</si>
  <si>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</si>
  <si>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</si>
  <si>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</si>
  <si>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</si>
  <si>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</si>
  <si>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</si>
  <si>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</si>
  <si>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</si>
  <si>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</si>
  <si>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</si>
  <si>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</si>
  <si>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</si>
  <si>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</si>
  <si>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</si>
  <si>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</si>
  <si>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</si>
  <si>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</si>
  <si>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</si>
  <si>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</si>
  <si>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</si>
  <si>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</si>
  <si>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</si>
  <si>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</si>
  <si>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</si>
  <si>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</si>
  <si>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</si>
  <si>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</si>
  <si>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</si>
  <si>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</si>
  <si>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</si>
  <si>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</si>
  <si>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</si>
  <si>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</si>
  <si>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</si>
  <si>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</si>
  <si>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</si>
  <si>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</si>
  <si>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</si>
  <si>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</si>
  <si>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</si>
  <si>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</si>
  <si>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</si>
  <si>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</si>
  <si>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</si>
  <si>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</si>
  <si>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</si>
  <si>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</si>
  <si>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</si>
  <si>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</si>
  <si>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</si>
  <si>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</si>
  <si>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</si>
  <si>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</si>
  <si>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</si>
  <si>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</si>
  <si>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</si>
  <si>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</si>
  <si>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</si>
  <si>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</si>
  <si>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</si>
  <si>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</si>
  <si>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</si>
  <si>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</si>
  <si>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</si>
  <si>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</si>
  <si>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</si>
  <si>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</si>
  <si>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</si>
  <si>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</si>
  <si>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</si>
  <si>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</si>
  <si>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</si>
  <si>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</si>
  <si>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</si>
  <si>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</si>
  <si>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</si>
  <si>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</si>
  <si>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</si>
  <si>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</si>
  <si>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</si>
  <si>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</si>
  <si>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</si>
  <si>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</si>
  <si>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</si>
  <si>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</si>
  <si>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</si>
  <si>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</si>
  <si>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</si>
  <si>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</si>
  <si>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</si>
  <si>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</si>
  <si>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</si>
  <si>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</si>
  <si>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</si>
  <si>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</si>
  <si>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</si>
  <si>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</si>
  <si>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</si>
  <si>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</si>
  <si>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</si>
  <si>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</si>
  <si>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</si>
  <si>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</si>
  <si>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</si>
  <si>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</si>
  <si>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</si>
  <si>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</si>
  <si>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</si>
  <si>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</si>
  <si>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</si>
  <si>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</si>
  <si>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</si>
  <si>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</si>
  <si>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</si>
  <si>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</si>
  <si>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</si>
  <si>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</si>
  <si>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</si>
  <si>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</si>
  <si>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</si>
  <si>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</si>
  <si>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</si>
  <si>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</si>
  <si>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</si>
  <si>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</si>
  <si>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</si>
  <si>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</si>
  <si>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</si>
  <si>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</si>
  <si>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</si>
  <si>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</si>
  <si>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</si>
  <si>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</si>
  <si>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</si>
  <si>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</si>
  <si>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</si>
  <si>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</si>
  <si>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</si>
  <si>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</si>
  <si>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</si>
  <si>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</si>
  <si>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</si>
  <si>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</si>
  <si>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</si>
  <si>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</si>
  <si>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</si>
  <si>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</si>
  <si>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</si>
  <si>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</si>
  <si>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</si>
  <si>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</si>
  <si>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</si>
  <si>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</si>
  <si>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</si>
  <si>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</si>
  <si>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</si>
  <si>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</si>
  <si>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</si>
  <si>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</si>
  <si>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</si>
  <si>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</si>
  <si>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</si>
  <si>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</si>
  <si>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</si>
  <si>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</si>
  <si>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</si>
  <si>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</si>
  <si>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</si>
  <si>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</si>
  <si>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</si>
  <si>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</si>
  <si>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</si>
  <si>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</si>
  <si>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</si>
  <si>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</si>
  <si>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</si>
  <si>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</si>
  <si>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</si>
  <si>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</si>
  <si>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</si>
  <si>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</si>
  <si>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</si>
  <si>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</si>
  <si>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</si>
  <si>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</si>
  <si>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</si>
  <si>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</si>
  <si>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</si>
  <si>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</si>
  <si>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</si>
  <si>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</si>
  <si>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</si>
  <si>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</si>
  <si>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</si>
  <si>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</si>
  <si>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</si>
  <si>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</si>
  <si>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</si>
  <si>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</si>
  <si>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</si>
  <si>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</si>
  <si>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</si>
  <si>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</si>
  <si>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</si>
  <si>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</si>
  <si>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</si>
  <si>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</si>
  <si>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</si>
  <si>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</si>
  <si>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</si>
  <si>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</si>
  <si>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</si>
  <si>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</si>
  <si>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</si>
  <si>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</si>
  <si>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</si>
  <si>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</si>
  <si>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</si>
  <si>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</si>
  <si>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</si>
  <si>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</si>
  <si>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</si>
  <si>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</si>
  <si>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</si>
  <si>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</si>
  <si>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</si>
  <si>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</si>
  <si>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</si>
  <si>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</si>
  <si>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</si>
  <si>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</si>
  <si>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</si>
  <si>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</si>
  <si>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</si>
  <si>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</si>
  <si>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</si>
  <si>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</si>
  <si>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</si>
  <si>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</si>
  <si>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</si>
  <si>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</si>
  <si>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</si>
  <si>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</si>
  <si>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</si>
  <si>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</si>
  <si>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</si>
  <si>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</si>
  <si>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</si>
  <si>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</si>
  <si>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</si>
  <si>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</si>
  <si>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</si>
  <si>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</si>
  <si>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</si>
  <si>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</si>
  <si>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</si>
  <si>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</si>
  <si>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</si>
  <si>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</si>
  <si>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</si>
  <si>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</si>
  <si>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</si>
  <si>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</si>
  <si>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</si>
  <si>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</si>
  <si>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</si>
  <si>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</si>
  <si>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</si>
  <si>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</si>
  <si>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</si>
  <si>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</si>
  <si>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</si>
  <si>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</si>
  <si>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</si>
  <si>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</si>
  <si>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</si>
  <si>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</si>
  <si>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</si>
  <si>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</si>
  <si>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</si>
  <si>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</si>
  <si>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</si>
  <si>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</si>
  <si>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</si>
  <si>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</si>
  <si>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</si>
  <si>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</si>
  <si>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</si>
  <si>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</si>
  <si>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</si>
  <si>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</si>
  <si>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</si>
  <si>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</si>
  <si>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</si>
  <si>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</si>
  <si>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</si>
  <si>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</si>
  <si>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</si>
  <si>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</si>
  <si>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</si>
  <si>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</si>
  <si>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</si>
  <si>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</si>
  <si>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</si>
  <si>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</si>
  <si>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</si>
  <si>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</si>
  <si>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</si>
  <si>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</si>
  <si>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</si>
  <si>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</si>
  <si>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</si>
  <si>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</si>
  <si>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</si>
  <si>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</si>
  <si>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</si>
  <si>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</si>
  <si>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</si>
  <si>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</si>
  <si>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</si>
  <si>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</si>
  <si>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</si>
  <si>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</si>
  <si>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</si>
  <si>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</si>
  <si>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</si>
  <si>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</si>
  <si>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</si>
  <si>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</si>
  <si>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</si>
  <si>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</si>
  <si>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</si>
  <si>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</si>
  <si>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</si>
  <si>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</si>
  <si>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</si>
  <si>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</si>
  <si>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</si>
  <si>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</si>
  <si>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</si>
  <si>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</si>
  <si>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</si>
  <si>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</si>
  <si>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</si>
  <si>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</si>
  <si>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</si>
  <si>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</si>
  <si>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</si>
  <si>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</si>
  <si>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</si>
  <si>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</si>
  <si>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</si>
  <si>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</si>
  <si>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</si>
  <si>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</si>
  <si>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</si>
  <si>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</si>
  <si>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</si>
  <si>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</si>
  <si>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</si>
  <si>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</si>
  <si>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</si>
  <si>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</si>
  <si>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</si>
  <si>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</si>
  <si>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</si>
  <si>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</si>
  <si>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</si>
  <si>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</si>
  <si>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</si>
  <si>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</si>
  <si>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</si>
  <si>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</si>
  <si>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</si>
  <si>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</si>
  <si>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</si>
  <si>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</si>
  <si>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</si>
  <si>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</si>
  <si>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</si>
  <si>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</si>
  <si>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</si>
  <si>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</si>
  <si>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</si>
  <si>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</si>
  <si>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</si>
  <si>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</si>
  <si>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</si>
  <si>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</si>
  <si>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</si>
  <si>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</si>
  <si>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</si>
  <si>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</si>
  <si>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</si>
  <si>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</si>
  <si>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</si>
  <si>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</si>
  <si>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</si>
  <si>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</si>
  <si>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</si>
  <si>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</si>
  <si>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</si>
  <si>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</si>
  <si>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</si>
  <si>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</si>
  <si>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</si>
  <si>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</si>
  <si>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</si>
  <si>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</si>
  <si>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</si>
  <si>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</si>
  <si>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</si>
  <si>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</si>
  <si>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</si>
  <si>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</si>
  <si>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</si>
  <si>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</si>
  <si>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</si>
  <si>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</si>
  <si>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</si>
  <si>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</si>
  <si>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</si>
  <si>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</si>
  <si>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</si>
  <si>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</si>
  <si>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</si>
  <si>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</si>
  <si>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</si>
  <si>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</si>
  <si>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</si>
  <si>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</si>
  <si>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</si>
  <si>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</si>
  <si>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</si>
  <si>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</si>
  <si>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</si>
  <si>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</si>
  <si>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</si>
  <si>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</si>
  <si>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</si>
  <si>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</si>
  <si>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</si>
  <si>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</si>
  <si>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</si>
  <si>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</si>
  <si>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</si>
  <si>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</si>
  <si>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</si>
  <si>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</si>
  <si>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</si>
  <si>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</si>
  <si>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</si>
  <si>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</si>
  <si>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</si>
  <si>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</si>
  <si>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</si>
  <si>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</si>
  <si>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</si>
  <si>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</si>
  <si>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</si>
  <si>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</si>
  <si>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</si>
  <si>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</si>
  <si>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</si>
  <si>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</si>
  <si>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</si>
  <si>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</si>
  <si>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</si>
  <si>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</si>
  <si>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</si>
  <si>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</si>
  <si>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</si>
  <si>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</si>
  <si>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</si>
  <si>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</si>
  <si>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</si>
  <si>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</si>
  <si>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</si>
  <si>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</si>
  <si>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</si>
  <si>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</si>
  <si>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</si>
  <si>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</si>
  <si>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</si>
  <si>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</si>
  <si>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</si>
  <si>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</si>
  <si>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</si>
  <si>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</si>
  <si>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</si>
  <si>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</si>
  <si>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</si>
  <si>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</si>
  <si>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</si>
  <si>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</si>
  <si>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</si>
  <si>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</si>
  <si>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</si>
  <si>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</si>
  <si>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</si>
  <si>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</si>
  <si>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</si>
  <si>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</si>
  <si>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</si>
  <si>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</si>
  <si>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</si>
  <si>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</si>
  <si>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</si>
  <si>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</si>
  <si>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</si>
  <si>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</si>
  <si>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</si>
  <si>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</si>
  <si>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</si>
  <si>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</si>
  <si>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</si>
  <si>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</si>
  <si>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</si>
  <si>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</si>
  <si>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</si>
  <si>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</si>
  <si>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</si>
  <si>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</si>
  <si>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</si>
  <si>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</si>
  <si>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</si>
  <si>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</si>
  <si>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</si>
  <si>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</si>
  <si>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</si>
  <si>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</si>
  <si>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</si>
  <si>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</si>
  <si>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</si>
  <si>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</si>
  <si>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</si>
  <si>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</si>
  <si>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</si>
  <si>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</si>
  <si>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</si>
  <si>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</si>
  <si>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</si>
  <si>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</si>
  <si>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</si>
  <si>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</si>
  <si>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</si>
  <si>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</si>
  <si>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</si>
  <si>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</si>
  <si>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</si>
  <si>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</si>
  <si>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</si>
  <si>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</si>
  <si>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</si>
  <si>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</si>
  <si>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</si>
  <si>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</si>
  <si>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</si>
  <si>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</si>
  <si>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</si>
  <si>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</si>
  <si>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</si>
  <si>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</si>
  <si>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</si>
  <si>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</si>
  <si>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</si>
  <si>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</si>
  <si>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</si>
  <si>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</si>
  <si>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</si>
  <si>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</si>
  <si>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</si>
  <si>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</si>
  <si>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</si>
  <si>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</si>
  <si>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</si>
  <si>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</si>
  <si>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</si>
  <si>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</si>
  <si>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</si>
  <si>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</si>
  <si>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</si>
  <si>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</si>
  <si>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</si>
  <si>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</si>
  <si>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</si>
  <si>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</si>
  <si>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</si>
  <si>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</si>
  <si>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</si>
  <si>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</si>
  <si>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</si>
  <si>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</si>
  <si>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</si>
  <si>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</si>
  <si>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</si>
  <si>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</si>
  <si>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</si>
  <si>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</si>
  <si>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</si>
  <si>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</si>
  <si>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</si>
  <si>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</si>
  <si>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</si>
  <si>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</si>
  <si>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</si>
  <si>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</si>
  <si>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</si>
  <si>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</si>
  <si>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</si>
  <si>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</si>
  <si>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</si>
  <si>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</si>
  <si>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</si>
  <si>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</si>
  <si>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</si>
  <si>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</si>
  <si>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</si>
  <si>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</si>
  <si>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</si>
  <si>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</si>
  <si>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</si>
  <si>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</si>
  <si>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</si>
  <si>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</si>
  <si>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</si>
  <si>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</si>
  <si>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</si>
  <si>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</si>
  <si>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</si>
  <si>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</si>
  <si>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</si>
  <si>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</si>
  <si>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</si>
  <si>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</si>
  <si>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</si>
  <si>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</si>
  <si>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</si>
  <si>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</si>
  <si>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</si>
  <si>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</si>
  <si>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</si>
  <si>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</si>
  <si>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</si>
  <si>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</si>
  <si>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</si>
  <si>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</si>
  <si>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</si>
  <si>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</si>
  <si>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</si>
  <si>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</si>
  <si>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</si>
  <si>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</si>
  <si>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</si>
  <si>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</si>
  <si>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</si>
  <si>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</si>
  <si>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</si>
  <si>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</si>
  <si>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</si>
  <si>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</si>
  <si>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</si>
  <si>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</si>
  <si>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</si>
  <si>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</si>
  <si>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</si>
  <si>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</si>
  <si>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</si>
  <si>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</si>
  <si>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</si>
  <si>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</si>
  <si>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</si>
  <si>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</si>
  <si>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</si>
  <si>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</si>
  <si>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</si>
  <si>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</si>
  <si>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</si>
  <si>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</si>
  <si>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</si>
  <si>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</si>
  <si>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</si>
  <si>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</si>
  <si>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</si>
  <si>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</si>
  <si>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</si>
  <si>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</si>
  <si>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</si>
  <si>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</si>
  <si>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</si>
  <si>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</si>
  <si>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</si>
  <si>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</si>
  <si>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</si>
  <si>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</si>
  <si>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</si>
  <si>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</si>
  <si>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</si>
  <si>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</si>
  <si>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</si>
  <si>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</si>
  <si>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</si>
  <si>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</si>
  <si>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</si>
  <si>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</si>
  <si>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</si>
  <si>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</si>
  <si>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</si>
  <si>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</si>
  <si>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</si>
  <si>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</si>
  <si>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</si>
  <si>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</si>
  <si>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</si>
  <si>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</si>
  <si>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</si>
  <si>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</si>
  <si>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</si>
  <si>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</si>
  <si>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</si>
  <si>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</si>
  <si>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</si>
  <si>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</si>
  <si>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</si>
  <si>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</si>
  <si>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</si>
  <si>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</si>
  <si>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</si>
  <si>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</si>
  <si>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</si>
  <si>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</si>
  <si>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</si>
  <si>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</si>
  <si>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</si>
  <si>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</si>
  <si>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</si>
  <si>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</si>
  <si>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</si>
  <si>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</si>
  <si>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</si>
  <si>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</si>
  <si>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</si>
  <si>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</si>
  <si>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</si>
  <si>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</si>
  <si>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</si>
  <si>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</si>
  <si>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</si>
  <si>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</si>
  <si>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</si>
  <si>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</si>
  <si>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</si>
  <si>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</si>
  <si>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</si>
  <si>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</si>
  <si>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</si>
  <si>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</si>
  <si>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</si>
  <si>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</si>
  <si>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</si>
  <si>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</si>
  <si>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</si>
  <si>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</si>
  <si>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</si>
  <si>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</si>
  <si>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</si>
  <si>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</si>
  <si>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</si>
  <si>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</si>
  <si>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</si>
  <si>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</si>
  <si>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</si>
  <si>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</si>
  <si>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</si>
  <si>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</si>
  <si>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</si>
  <si>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</si>
  <si>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</si>
  <si>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</si>
  <si>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</si>
  <si>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</si>
  <si>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</si>
  <si>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</si>
  <si>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</si>
  <si>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</si>
  <si>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</si>
  <si>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</si>
  <si>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</si>
  <si>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</si>
  <si>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</si>
  <si>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</si>
  <si>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</si>
  <si>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</si>
  <si>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</si>
  <si>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</si>
  <si>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</si>
  <si>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</si>
  <si>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</si>
  <si>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</si>
  <si>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</si>
  <si>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</si>
  <si>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</si>
  <si>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</si>
  <si>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</si>
  <si>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</si>
  <si>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</si>
  <si>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</si>
  <si>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</si>
  <si>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</si>
  <si>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</si>
  <si>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</si>
  <si>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</si>
  <si>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</si>
  <si>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</si>
  <si>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</si>
  <si>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</si>
  <si>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</si>
  <si>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</si>
  <si>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</si>
  <si>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</si>
  <si>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</si>
  <si>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</si>
  <si>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</si>
  <si>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</si>
  <si>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</si>
  <si>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</si>
  <si>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</si>
  <si>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</si>
  <si>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</si>
  <si>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</si>
  <si>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</si>
  <si>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</si>
  <si>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</si>
  <si>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</si>
  <si>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</si>
  <si>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</si>
  <si>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</si>
  <si>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</si>
  <si>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</si>
  <si>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</si>
  <si>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</si>
  <si>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</si>
  <si>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</si>
  <si>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</si>
  <si>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</si>
  <si>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</si>
  <si>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</si>
  <si>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</si>
  <si>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</si>
  <si>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</si>
  <si>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</si>
  <si>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</si>
  <si>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</si>
  <si>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</si>
  <si>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</si>
  <si>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</si>
  <si>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</si>
  <si>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</si>
  <si>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</si>
  <si>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</si>
  <si>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</si>
  <si>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</si>
  <si>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</si>
  <si>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</si>
  <si>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</si>
  <si>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</si>
  <si>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</si>
  <si>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</si>
  <si>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</si>
  <si>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</si>
  <si>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</si>
  <si>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</si>
  <si>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</si>
  <si>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</si>
  <si>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</si>
  <si>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</si>
  <si>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</si>
  <si>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</si>
  <si>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</si>
  <si>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</si>
  <si>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</si>
  <si>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</si>
  <si>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</si>
  <si>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</si>
  <si>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</si>
  <si>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</si>
  <si>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</si>
  <si>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</si>
  <si>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</si>
  <si>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</si>
  <si>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</si>
  <si>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</si>
  <si>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</si>
  <si>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</si>
  <si>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</si>
  <si>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</si>
  <si>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</si>
  <si>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</si>
  <si>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</si>
  <si>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</si>
  <si>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</si>
  <si>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</si>
  <si>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</si>
  <si>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</si>
  <si>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</si>
  <si>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</si>
  <si>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</si>
  <si>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</si>
  <si>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</si>
  <si>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</si>
  <si>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</si>
  <si>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</si>
  <si>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</si>
  <si>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</si>
  <si>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</si>
  <si>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</si>
  <si>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</si>
  <si>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</si>
  <si>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</si>
  <si>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</si>
  <si>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</si>
  <si>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</si>
  <si>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</si>
  <si>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</si>
  <si>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</si>
  <si>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</si>
  <si>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</si>
  <si>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</si>
  <si>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</si>
  <si>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</si>
  <si>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</si>
  <si>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</si>
  <si>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</si>
  <si>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</si>
  <si>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</si>
  <si>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</si>
  <si>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</si>
  <si>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</si>
  <si>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</si>
  <si>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</si>
  <si>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</si>
  <si>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</si>
  <si>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</si>
  <si>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</si>
  <si>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</si>
  <si>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</si>
  <si>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</si>
  <si>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</si>
  <si>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</si>
  <si>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</si>
  <si>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</si>
  <si>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</si>
  <si>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</si>
  <si>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</si>
  <si>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</si>
  <si>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</si>
  <si>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</si>
  <si>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</si>
  <si>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</si>
  <si>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</si>
  <si>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</si>
  <si>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</si>
  <si>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</si>
  <si>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</si>
  <si>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</si>
  <si>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</si>
  <si>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</si>
  <si>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</si>
  <si>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</si>
  <si>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</si>
  <si>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</si>
  <si>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</si>
  <si>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</si>
  <si>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</si>
  <si>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</si>
  <si>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</si>
  <si>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</si>
  <si>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</si>
  <si>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</si>
  <si>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</si>
  <si>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</si>
  <si>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</si>
  <si>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</si>
  <si>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</si>
  <si>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</si>
  <si>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</si>
  <si>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</si>
  <si>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</si>
  <si>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</si>
  <si>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</si>
  <si>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</si>
  <si>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</si>
  <si>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</si>
  <si>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</si>
  <si>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</si>
  <si>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</si>
  <si>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</si>
  <si>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</si>
  <si>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</si>
  <si>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</si>
  <si>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</si>
  <si>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</si>
  <si>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</si>
  <si>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</si>
  <si>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</si>
  <si>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</si>
  <si>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</si>
  <si>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</si>
  <si>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</si>
  <si>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</si>
  <si>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</si>
  <si>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</si>
  <si>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</si>
  <si>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</si>
  <si>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</si>
  <si>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</si>
  <si>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</si>
  <si>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</si>
  <si>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</si>
  <si>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</si>
  <si>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</si>
  <si>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</si>
  <si>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</si>
  <si>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</si>
  <si>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</si>
  <si>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</si>
  <si>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</si>
  <si>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</si>
  <si>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</si>
  <si>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</si>
  <si>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</si>
  <si>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</si>
  <si>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</si>
  <si>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</si>
  <si>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</si>
  <si>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</si>
  <si>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</si>
  <si>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</si>
  <si>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</si>
  <si>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</si>
  <si>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</si>
  <si>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</si>
  <si>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</si>
  <si>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</si>
  <si>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</si>
  <si>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</si>
  <si>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</si>
  <si>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</si>
  <si>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</si>
  <si>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</si>
  <si>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</si>
  <si>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</si>
  <si>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</si>
  <si>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</si>
  <si>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</si>
  <si>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</si>
  <si>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</si>
  <si>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</si>
  <si>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</si>
  <si>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</si>
  <si>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</si>
  <si>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</si>
  <si>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</si>
  <si>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</si>
  <si>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</si>
  <si>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</si>
  <si>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</si>
  <si>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</si>
  <si>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</si>
  <si>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</si>
  <si>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</si>
  <si>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</si>
  <si>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</si>
  <si>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</si>
  <si>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</si>
  <si>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</si>
  <si>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</si>
  <si>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</si>
  <si>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</si>
  <si>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</si>
  <si>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</si>
  <si>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</si>
  <si>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</si>
  <si>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</si>
  <si>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</si>
  <si>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</si>
  <si>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</si>
  <si>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</si>
  <si>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</si>
  <si>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</si>
  <si>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</si>
  <si>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</si>
  <si>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</si>
  <si>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</si>
  <si>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</si>
  <si>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</si>
  <si>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</si>
  <si>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</si>
  <si>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</si>
  <si>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</si>
  <si>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</si>
  <si>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</si>
  <si>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</si>
  <si>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</si>
  <si>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</si>
  <si>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</si>
  <si>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</si>
  <si>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</si>
  <si>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</si>
  <si>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</si>
  <si>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</si>
  <si>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</si>
  <si>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</si>
  <si>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</si>
  <si>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</si>
  <si>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</si>
  <si>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</si>
  <si>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</si>
  <si>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</si>
  <si>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</si>
  <si>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</si>
  <si>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</si>
  <si>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</si>
  <si>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</si>
  <si>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</si>
  <si>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</si>
  <si>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</si>
  <si>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</si>
  <si>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</si>
  <si>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</si>
  <si>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</si>
  <si>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</si>
  <si>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</si>
  <si>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</si>
  <si>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</si>
  <si>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</si>
  <si>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</si>
  <si>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</si>
  <si>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</si>
  <si>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</si>
  <si>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</si>
  <si>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</si>
  <si>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</si>
  <si>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</si>
  <si>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</si>
  <si>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</si>
  <si>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</si>
  <si>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</si>
  <si>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</si>
  <si>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</si>
  <si>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</si>
  <si>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</si>
  <si>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</si>
  <si>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</si>
  <si>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</si>
  <si>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</si>
  <si>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</si>
  <si>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</si>
  <si>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</si>
  <si>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</si>
  <si>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</si>
  <si>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</si>
  <si>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</si>
  <si>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</si>
  <si>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</si>
  <si>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</si>
  <si>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</si>
  <si>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</si>
  <si>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</si>
  <si>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</si>
  <si>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</si>
  <si>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</si>
  <si>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</si>
  <si>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</si>
  <si>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</si>
  <si>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</si>
  <si>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</si>
  <si>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</si>
  <si>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</si>
  <si>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</si>
  <si>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</si>
  <si>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</si>
  <si>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</si>
  <si>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</si>
  <si>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</si>
  <si>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</si>
  <si>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</si>
  <si>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</si>
  <si>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</si>
  <si>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</si>
  <si>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</si>
  <si>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</si>
  <si>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</si>
  <si>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</si>
  <si>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</si>
  <si>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</si>
  <si>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</si>
  <si>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</si>
  <si>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</si>
  <si>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</si>
  <si>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</si>
  <si>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</si>
  <si>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</si>
  <si>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</si>
  <si>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</si>
  <si>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</si>
  <si>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</si>
  <si>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</si>
  <si>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</si>
  <si>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</si>
  <si>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</si>
  <si>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</si>
  <si>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</si>
  <si>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</si>
  <si>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</si>
  <si>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</si>
  <si>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</si>
  <si>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</si>
  <si>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</si>
  <si>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</si>
  <si>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</si>
  <si>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</si>
  <si>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</si>
  <si>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</si>
  <si>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</si>
  <si>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</si>
  <si>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</si>
  <si>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</si>
  <si>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</si>
  <si>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</si>
  <si>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</si>
  <si>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</si>
  <si>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</si>
  <si>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</si>
  <si>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</si>
  <si>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</si>
  <si>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</si>
  <si>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</si>
  <si>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</si>
  <si>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</si>
  <si>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</si>
  <si>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</si>
  <si>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</si>
  <si>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</si>
  <si>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</si>
  <si>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</si>
  <si>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</si>
  <si>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</si>
  <si>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</si>
  <si>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</si>
  <si>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</si>
  <si>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</si>
  <si>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</si>
  <si>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</si>
  <si>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</si>
  <si>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</si>
  <si>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</si>
  <si>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</si>
  <si>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</si>
  <si>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</si>
  <si>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</si>
  <si>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</si>
  <si>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</si>
  <si>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</si>
  <si>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</si>
  <si>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</si>
  <si>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</si>
  <si>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</si>
  <si>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</si>
  <si>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</si>
  <si>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</si>
  <si>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</si>
  <si>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</si>
  <si>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</si>
  <si>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</si>
  <si>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</si>
  <si>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</si>
  <si>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</si>
  <si>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</si>
  <si>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</si>
  <si>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</si>
  <si>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</si>
  <si>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</si>
  <si>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</si>
  <si>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</si>
  <si>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</si>
  <si>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</si>
  <si>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</si>
  <si>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</si>
  <si>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</si>
  <si>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</si>
  <si>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</si>
  <si>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</si>
  <si>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</si>
  <si>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</si>
  <si>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</si>
  <si>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</si>
  <si>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</si>
  <si>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</si>
  <si>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</si>
  <si>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</si>
  <si>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</si>
  <si>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</si>
  <si>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</si>
  <si>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</si>
  <si>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</si>
  <si>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</si>
  <si>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</si>
  <si>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</si>
  <si>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</si>
  <si>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</si>
  <si>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</si>
  <si>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</si>
  <si>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</si>
  <si>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</si>
  <si>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</si>
  <si>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</si>
  <si>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</si>
  <si>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</si>
  <si>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</si>
  <si>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</si>
  <si>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</si>
  <si>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</si>
  <si>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</si>
  <si>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</si>
  <si>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</si>
  <si>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</si>
  <si>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</si>
  <si>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</si>
  <si>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</si>
  <si>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</si>
  <si>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</si>
  <si>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</si>
  <si>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</si>
  <si>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</si>
  <si>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</si>
  <si>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</si>
  <si>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</si>
  <si>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</si>
  <si>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</si>
  <si>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</si>
  <si>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</si>
  <si>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</si>
  <si>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</si>
  <si>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</si>
  <si>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</si>
  <si>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</si>
  <si>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</si>
  <si>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</si>
  <si>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</si>
  <si>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</si>
  <si>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</si>
  <si>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</si>
  <si>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</si>
  <si>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</si>
  <si>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</si>
  <si>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</si>
  <si>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</si>
  <si>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</si>
  <si>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</si>
  <si>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</si>
  <si>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</si>
  <si>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</si>
  <si>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</si>
  <si>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</si>
  <si>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</si>
  <si>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</si>
  <si>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</si>
  <si>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</si>
  <si>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</si>
  <si>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</si>
  <si>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</si>
  <si>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</si>
  <si>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</si>
  <si>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</si>
  <si>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</si>
  <si>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</si>
  <si>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</si>
  <si>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</si>
  <si>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</si>
  <si>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</si>
  <si>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</si>
  <si>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</si>
  <si>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</si>
  <si>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</si>
  <si>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</si>
  <si>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</si>
  <si>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</si>
  <si>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</si>
  <si>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</si>
  <si>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</si>
  <si>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</si>
  <si>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</si>
  <si>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</si>
  <si>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</si>
  <si>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</si>
  <si>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</si>
  <si>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</si>
  <si>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</si>
  <si>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</si>
  <si>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</si>
  <si>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</si>
  <si>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</si>
  <si>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</si>
  <si>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</si>
  <si>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</si>
  <si>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</si>
  <si>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</si>
  <si>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</si>
  <si>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</si>
  <si>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</si>
  <si>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</si>
  <si>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</si>
  <si>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</si>
  <si>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</si>
  <si>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</si>
  <si>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</si>
  <si>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</si>
  <si>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</si>
  <si>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</si>
  <si>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</si>
  <si>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</si>
  <si>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</si>
  <si>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</si>
  <si>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</si>
  <si>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</si>
  <si>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</si>
  <si>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</si>
  <si>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</si>
  <si>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</si>
  <si>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</si>
  <si>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</si>
  <si>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</si>
  <si>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</si>
  <si>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</si>
  <si>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</si>
  <si>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</si>
  <si>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</si>
  <si>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</si>
  <si>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</si>
  <si>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</si>
  <si>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</si>
  <si>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</si>
  <si>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</si>
  <si>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</si>
  <si>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</si>
  <si>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</si>
  <si>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</si>
  <si>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</si>
  <si>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</si>
  <si>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</si>
  <si>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</si>
  <si>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</si>
  <si>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</si>
  <si>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</si>
  <si>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</si>
  <si>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</si>
  <si>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</si>
  <si>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</si>
  <si>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</si>
  <si>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</si>
  <si>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</si>
  <si>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</si>
  <si>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</si>
  <si>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</si>
  <si>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</si>
  <si>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</si>
  <si>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</si>
  <si>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</si>
  <si>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</si>
  <si>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</si>
  <si>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</si>
  <si>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</si>
  <si>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</si>
  <si>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</si>
  <si>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</si>
  <si>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</si>
  <si>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</si>
  <si>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</si>
  <si>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</si>
  <si>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</si>
  <si>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</si>
  <si>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</si>
  <si>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</si>
  <si>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</si>
  <si>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</si>
  <si>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</si>
  <si>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</si>
  <si>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</si>
  <si>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</si>
  <si>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</si>
  <si>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</si>
  <si>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</si>
  <si>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</si>
  <si>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</si>
  <si>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</si>
  <si>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</si>
  <si>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</si>
  <si>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</si>
  <si>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</si>
  <si>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</si>
  <si>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</si>
  <si>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</si>
  <si>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</si>
  <si>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</si>
  <si>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</si>
  <si>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</si>
  <si>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</si>
  <si>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</si>
  <si>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</si>
  <si>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</si>
  <si>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</si>
  <si>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</si>
  <si>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</si>
  <si>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</si>
  <si>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</si>
  <si>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</si>
  <si>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</si>
  <si>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</si>
  <si>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</si>
  <si>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</si>
  <si>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</si>
  <si>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</si>
  <si>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</si>
  <si>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</si>
  <si>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</si>
  <si>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</si>
  <si>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</si>
  <si>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</si>
  <si>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</si>
  <si>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</si>
  <si>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</si>
  <si>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</si>
  <si>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</si>
  <si>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</si>
  <si>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</si>
  <si>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</si>
  <si>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</si>
  <si>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</si>
  <si>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</si>
  <si>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</si>
  <si>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</si>
  <si>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</si>
  <si>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</si>
  <si>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</si>
  <si>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</si>
  <si>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</si>
  <si>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</si>
  <si>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</si>
  <si>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</si>
  <si>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</si>
  <si>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</si>
  <si>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</si>
  <si>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</si>
  <si>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</si>
  <si>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</si>
  <si>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</si>
  <si>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</si>
  <si>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</si>
  <si>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</si>
  <si>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</si>
  <si>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</si>
  <si>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</si>
  <si>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</si>
  <si>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</si>
  <si>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</si>
  <si>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</si>
  <si>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</si>
  <si>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</si>
  <si>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</si>
  <si>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</si>
  <si>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</si>
  <si>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</si>
  <si>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</si>
  <si>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</si>
  <si>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</si>
  <si>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</si>
  <si>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</si>
  <si>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</si>
  <si>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</si>
  <si>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</si>
  <si>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</si>
  <si>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</si>
  <si>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</si>
  <si>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</si>
  <si>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</si>
  <si>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</si>
  <si>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</si>
  <si>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</si>
  <si>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</si>
  <si>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</si>
  <si>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</si>
  <si>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</si>
  <si>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</si>
  <si>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</si>
  <si>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</si>
  <si>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</si>
  <si>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</si>
  <si>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</si>
  <si>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</si>
  <si>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</si>
  <si>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</si>
  <si>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</si>
  <si>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</si>
  <si>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</si>
  <si>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</si>
  <si>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</si>
  <si>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</si>
  <si>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</si>
  <si>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</si>
  <si>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</si>
  <si>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</si>
  <si>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</si>
  <si>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</si>
  <si>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</si>
  <si>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</si>
  <si>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</si>
  <si>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</si>
  <si>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</si>
  <si>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</si>
  <si>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</si>
  <si>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</si>
  <si>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</si>
  <si>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</si>
  <si>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</si>
  <si>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</si>
  <si>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</si>
  <si>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</si>
  <si>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</si>
  <si>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</si>
  <si>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</si>
  <si>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</si>
  <si>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</si>
  <si>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</si>
  <si>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</si>
  <si>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</si>
  <si>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</si>
  <si>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</si>
  <si>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</si>
  <si>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</si>
  <si>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</si>
  <si>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</si>
  <si>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</si>
  <si>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</si>
  <si>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</si>
  <si>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</si>
  <si>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</si>
  <si>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</si>
  <si>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</si>
  <si>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</si>
  <si>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</si>
  <si>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</si>
  <si>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</si>
  <si>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</si>
  <si>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</si>
  <si>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</si>
  <si>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</si>
  <si>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</si>
  <si>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</si>
  <si>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</si>
  <si>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</si>
  <si>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</si>
  <si>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</si>
  <si>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</si>
  <si>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</si>
  <si>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</si>
  <si>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</si>
  <si>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</si>
  <si>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</si>
  <si>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</si>
  <si>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</si>
  <si>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</si>
  <si>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</si>
  <si>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</si>
  <si>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</si>
  <si>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</si>
  <si>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</si>
  <si>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</si>
  <si>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</si>
  <si>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</si>
  <si>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</si>
  <si>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</si>
  <si>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</si>
  <si>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</si>
  <si>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</si>
  <si>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</si>
  <si>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</si>
  <si>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</si>
  <si>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</si>
  <si>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</si>
  <si>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</si>
  <si>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</si>
  <si>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</si>
  <si>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</si>
  <si>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</si>
  <si>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</si>
  <si>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</si>
  <si>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</si>
  <si>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</si>
  <si>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</si>
  <si>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</si>
  <si>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</si>
  <si>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</si>
  <si>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</si>
  <si>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</si>
  <si>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</si>
  <si>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</si>
  <si>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</si>
  <si>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</si>
  <si>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</si>
  <si>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</si>
  <si>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</si>
  <si>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</si>
  <si>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</si>
  <si>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</si>
  <si>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</si>
  <si>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</si>
  <si>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</si>
  <si>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</si>
  <si>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</si>
  <si>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</si>
  <si>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</si>
  <si>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</si>
  <si>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</si>
  <si>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</si>
  <si>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</si>
  <si>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</si>
  <si>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</si>
  <si>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</si>
  <si>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</si>
  <si>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</si>
  <si>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</si>
  <si>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</si>
  <si>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</si>
  <si>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</si>
  <si>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</si>
  <si>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</si>
  <si>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</si>
  <si>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</si>
  <si>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</si>
  <si>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</si>
  <si>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</si>
  <si>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</si>
  <si>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</si>
  <si>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</si>
  <si>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</si>
  <si>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</si>
  <si>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</si>
  <si>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</si>
  <si>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</si>
  <si>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</si>
  <si>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</si>
  <si>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</si>
  <si>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</si>
  <si>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</si>
  <si>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</si>
  <si>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</si>
  <si>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</si>
  <si>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</si>
  <si>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</si>
  <si>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</si>
  <si>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</si>
  <si>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</si>
  <si>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</si>
  <si>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</si>
  <si>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</si>
  <si>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</si>
  <si>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</si>
  <si>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</si>
  <si>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</si>
  <si>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</si>
  <si>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</si>
  <si>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</si>
  <si>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</si>
  <si>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</si>
  <si>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</si>
  <si>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</si>
  <si>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</si>
  <si>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</si>
  <si>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</si>
  <si>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</si>
  <si>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</si>
  <si>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</si>
  <si>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</si>
  <si>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</si>
  <si>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</si>
  <si>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</si>
  <si>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</si>
  <si>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</si>
  <si>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</si>
  <si>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</si>
  <si>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</si>
  <si>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</si>
  <si>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</si>
  <si>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</si>
  <si>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</si>
  <si>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</si>
  <si>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</si>
  <si>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</si>
  <si>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</si>
  <si>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</si>
  <si>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</si>
  <si>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</si>
  <si>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</si>
  <si>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</si>
  <si>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</si>
  <si>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</si>
  <si>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</si>
  <si>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</si>
  <si>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</si>
  <si>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</si>
  <si>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</si>
  <si>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</si>
  <si>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</si>
  <si>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</si>
  <si>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</si>
  <si>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</si>
  <si>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</si>
  <si>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</si>
  <si>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</si>
  <si>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</si>
  <si>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</si>
  <si>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</si>
  <si>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</si>
  <si>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</si>
  <si>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</si>
  <si>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</si>
  <si>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</si>
  <si>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</si>
  <si>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</si>
  <si>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</si>
  <si>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</si>
  <si>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</si>
  <si>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</si>
  <si>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</si>
  <si>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</si>
  <si>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</si>
  <si>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</si>
  <si>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</si>
  <si>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</si>
  <si>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</si>
  <si>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</si>
  <si>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</si>
  <si>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</si>
  <si>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</si>
  <si>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</si>
  <si>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</si>
  <si>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</si>
  <si>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</si>
  <si>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</si>
  <si>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</si>
  <si>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</si>
  <si>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</si>
  <si>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</si>
  <si>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</si>
  <si>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</si>
  <si>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</si>
  <si>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</si>
  <si>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</si>
  <si>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</si>
  <si>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</si>
  <si>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</si>
  <si>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</si>
  <si>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</si>
  <si>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</si>
  <si>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</si>
  <si>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</si>
  <si>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</si>
  <si>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</si>
  <si>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</si>
  <si>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</si>
  <si>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</si>
  <si>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</si>
  <si>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</si>
  <si>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</si>
  <si>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</si>
  <si>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</si>
  <si>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</si>
  <si>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</si>
  <si>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</si>
  <si>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</si>
  <si>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</si>
  <si>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</si>
  <si>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</si>
  <si>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</si>
  <si>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</si>
  <si>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</si>
  <si>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</si>
  <si>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</si>
  <si>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</si>
  <si>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</si>
  <si>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</si>
  <si>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</si>
  <si>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</si>
  <si>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</si>
  <si>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</si>
  <si>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</si>
  <si>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</si>
  <si>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</si>
  <si>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</si>
  <si>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</si>
  <si>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</si>
  <si>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</si>
  <si>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</si>
  <si>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</si>
  <si>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</si>
  <si>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</si>
  <si>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</si>
  <si>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</si>
  <si>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</si>
  <si>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</si>
  <si>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</si>
  <si>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</si>
  <si>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</si>
  <si>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</si>
  <si>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</si>
  <si>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</si>
  <si>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</si>
  <si>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</si>
  <si>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</si>
  <si>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</si>
  <si>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</si>
  <si>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</si>
  <si>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</si>
  <si>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</si>
  <si>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</si>
  <si>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</si>
  <si>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</si>
  <si>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</si>
  <si>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</si>
  <si>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</si>
  <si>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</si>
  <si>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</si>
  <si>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</si>
  <si>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</si>
  <si>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</si>
  <si>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</si>
  <si>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</si>
  <si>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</si>
  <si>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</si>
  <si>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</si>
  <si>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</si>
  <si>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</si>
  <si>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</si>
  <si>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</si>
  <si>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</si>
  <si>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</si>
  <si>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</si>
  <si>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</si>
  <si>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</si>
  <si>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</si>
  <si>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</si>
  <si>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</si>
  <si>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</si>
  <si>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</si>
  <si>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</si>
  <si>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</si>
  <si>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</si>
  <si>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</si>
  <si>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</si>
  <si>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</si>
  <si>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</si>
  <si>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</si>
  <si>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</si>
  <si>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</si>
  <si>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</si>
  <si>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</si>
  <si>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</si>
  <si>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</si>
  <si>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</si>
  <si>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</si>
  <si>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</si>
  <si>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</si>
  <si>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</si>
  <si>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</si>
  <si>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</si>
  <si>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</si>
  <si>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</si>
  <si>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</si>
  <si>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</si>
  <si>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</si>
  <si>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</si>
  <si>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</si>
  <si>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</si>
  <si>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</si>
  <si>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</si>
  <si>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</si>
  <si>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</si>
  <si>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</si>
  <si>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</si>
  <si>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</si>
  <si>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</si>
  <si>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</si>
  <si>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</si>
  <si>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</si>
  <si>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</si>
  <si>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</si>
  <si>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</si>
  <si>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</si>
  <si>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</si>
  <si>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</si>
  <si>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</si>
  <si>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</si>
  <si>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</si>
  <si>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</si>
  <si>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</si>
  <si>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</si>
  <si>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</si>
  <si>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</si>
  <si>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</si>
  <si>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</si>
  <si>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</si>
  <si>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</si>
  <si>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</si>
  <si>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</si>
  <si>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</si>
  <si>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</si>
  <si>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</si>
  <si>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</si>
  <si>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</si>
  <si>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</si>
  <si>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</si>
  <si>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</si>
  <si>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</si>
  <si>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</si>
  <si>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</si>
  <si>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</si>
  <si>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</si>
  <si>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</si>
  <si>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</si>
  <si>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</si>
  <si>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</si>
  <si>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</si>
  <si>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</si>
  <si>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</si>
  <si>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</si>
  <si>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</si>
  <si>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</si>
  <si>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</si>
  <si>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</si>
  <si>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</si>
  <si>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</si>
  <si>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</si>
  <si>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</si>
  <si>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</si>
  <si>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</si>
  <si>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</si>
  <si>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</si>
  <si>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</si>
  <si>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</si>
  <si>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</si>
  <si>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</si>
  <si>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</si>
  <si>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</si>
  <si>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</si>
  <si>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</si>
  <si>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</si>
  <si>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</si>
  <si>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</si>
  <si>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</si>
  <si>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</si>
  <si>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</si>
  <si>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</si>
  <si>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</si>
  <si>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</si>
  <si>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</si>
  <si>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</si>
  <si>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</si>
  <si>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</si>
  <si>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</si>
  <si>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</si>
  <si>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</si>
  <si>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</si>
  <si>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</si>
  <si>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</si>
  <si>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</si>
  <si>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</si>
  <si>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</si>
  <si>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</si>
  <si>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</si>
  <si>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</si>
  <si>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</si>
  <si>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</si>
  <si>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</si>
  <si>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</si>
  <si>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</si>
  <si>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</si>
  <si>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</si>
  <si>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</si>
  <si>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</si>
  <si>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</si>
  <si>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</si>
  <si>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</si>
  <si>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</si>
  <si>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</si>
  <si>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</si>
  <si>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</si>
  <si>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</si>
  <si>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</si>
  <si>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</si>
  <si>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</si>
  <si>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</si>
  <si>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</si>
  <si>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</si>
  <si>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</si>
  <si>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</si>
  <si>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</si>
  <si>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</si>
  <si>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</si>
  <si>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</si>
  <si>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</si>
  <si>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</si>
  <si>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</si>
  <si>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</si>
  <si>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</si>
  <si>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</si>
  <si>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</si>
  <si>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</si>
  <si>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</si>
  <si>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</si>
  <si>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</si>
  <si>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</si>
  <si>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</si>
  <si>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</si>
  <si>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</si>
  <si>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</si>
  <si>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</si>
  <si>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</si>
  <si>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</si>
  <si>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</si>
  <si>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</si>
  <si>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</si>
  <si>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</si>
  <si>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</si>
  <si>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</si>
  <si>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</si>
  <si>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</si>
  <si>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</si>
  <si>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</si>
  <si>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</si>
  <si>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</si>
  <si>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</si>
  <si>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</si>
  <si>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</si>
  <si>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</si>
  <si>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</si>
  <si>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</si>
  <si>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</si>
  <si>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</si>
  <si>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</si>
  <si>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</si>
  <si>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</si>
  <si>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</si>
  <si>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</si>
  <si>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</si>
  <si>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</si>
  <si>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</si>
  <si>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</si>
  <si>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</si>
  <si>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</si>
  <si>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</si>
  <si>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</si>
  <si>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</si>
  <si>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</si>
  <si>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</si>
  <si>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</si>
  <si>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</si>
  <si>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</si>
  <si>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</si>
  <si>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</si>
  <si>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</si>
  <si>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</si>
  <si>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</si>
  <si>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</si>
  <si>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</si>
  <si>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</si>
  <si>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</si>
  <si>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</si>
  <si>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</si>
  <si>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</si>
  <si>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</si>
  <si>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</si>
  <si>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</si>
  <si>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</si>
  <si>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</si>
  <si>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</si>
  <si>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</si>
  <si>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</si>
  <si>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</si>
  <si>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</si>
  <si>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</si>
  <si>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</si>
  <si>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</si>
  <si>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</si>
  <si>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</si>
  <si>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</si>
  <si>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</si>
  <si>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</si>
  <si>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</si>
  <si>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</si>
  <si>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</si>
  <si>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</si>
  <si>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</si>
  <si>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</si>
  <si>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</si>
  <si>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</si>
  <si>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</si>
  <si>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</si>
  <si>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</si>
  <si>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</si>
  <si>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</si>
  <si>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</si>
  <si>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</si>
  <si>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</si>
  <si>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</si>
  <si>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</si>
  <si>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</si>
  <si>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</si>
  <si>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</si>
  <si>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</si>
  <si>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</si>
  <si>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</si>
  <si>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</si>
  <si>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</si>
  <si>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</si>
  <si>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</si>
  <si>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</si>
  <si>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</si>
  <si>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</si>
  <si>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</si>
  <si>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</si>
  <si>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</si>
  <si>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</si>
  <si>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</si>
  <si>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</si>
  <si>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</si>
  <si>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</si>
  <si>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</si>
  <si>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</si>
  <si>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</si>
  <si>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</si>
  <si>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</si>
  <si>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</si>
  <si>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</si>
  <si>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</si>
  <si>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</si>
  <si>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</si>
  <si>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</si>
  <si>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</si>
  <si>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</si>
  <si>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</si>
  <si>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</si>
  <si>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</si>
  <si>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</si>
  <si>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</si>
  <si>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</si>
  <si>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</si>
  <si>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</si>
  <si>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</si>
  <si>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</si>
  <si>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</si>
  <si>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</si>
  <si>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</si>
  <si>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</si>
  <si>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</si>
  <si>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</si>
  <si>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</si>
  <si>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</si>
  <si>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</si>
  <si>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</si>
  <si>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</si>
  <si>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</si>
  <si>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</si>
  <si>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</si>
  <si>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</si>
  <si>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</si>
  <si>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</si>
  <si>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</si>
  <si>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</si>
  <si>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</si>
  <si>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</si>
  <si>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</si>
  <si>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</si>
  <si>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</si>
  <si>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</si>
  <si>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</si>
  <si>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</si>
  <si>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</si>
  <si>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</si>
  <si>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</si>
  <si>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</si>
  <si>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</si>
  <si>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</si>
  <si>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</si>
  <si>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</si>
  <si>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</si>
  <si>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</si>
  <si>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</si>
  <si>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</si>
  <si>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</si>
  <si>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</si>
  <si>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</si>
  <si>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</si>
  <si>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</si>
  <si>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</si>
  <si>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</si>
  <si>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</si>
  <si>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</si>
  <si>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</si>
  <si>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</si>
  <si>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</si>
  <si>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</si>
  <si>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</si>
  <si>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</si>
  <si>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</si>
  <si>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</si>
  <si>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</si>
  <si>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</si>
  <si>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</si>
  <si>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</si>
  <si>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</si>
  <si>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</si>
  <si>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</si>
  <si>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</si>
  <si>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</si>
  <si>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</si>
  <si>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</si>
  <si>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</si>
  <si>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</si>
  <si>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</si>
  <si>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</si>
  <si>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</si>
  <si>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</si>
  <si>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</si>
  <si>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</si>
  <si>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</si>
  <si>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</si>
  <si>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</si>
  <si>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</si>
  <si>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</si>
  <si>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</si>
  <si>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</si>
  <si>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</si>
  <si>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</si>
  <si>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</si>
  <si>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</si>
  <si>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</si>
  <si>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</si>
  <si>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</si>
  <si>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</si>
  <si>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</si>
  <si>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</si>
  <si>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</si>
  <si>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</si>
  <si>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</si>
  <si>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</si>
  <si>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</si>
  <si>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</si>
  <si>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</si>
  <si>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</si>
  <si>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</si>
  <si>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</si>
  <si>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</si>
  <si>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</si>
  <si>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</si>
  <si>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</si>
  <si>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</si>
  <si>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</si>
  <si>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</si>
  <si>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</si>
  <si>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</si>
  <si>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</si>
  <si>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</si>
  <si>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</si>
  <si>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</si>
  <si>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</si>
  <si>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</si>
  <si>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</si>
  <si>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</si>
  <si>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</si>
  <si>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</si>
  <si>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</si>
  <si>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</si>
  <si>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</si>
  <si>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</si>
  <si>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</si>
  <si>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</si>
  <si>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</si>
  <si>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</si>
  <si>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</si>
  <si>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</si>
  <si>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</si>
  <si>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</si>
  <si>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</si>
  <si>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</si>
  <si>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</si>
  <si>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</si>
  <si>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</si>
  <si>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</si>
  <si>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</si>
  <si>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</si>
  <si>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</si>
  <si>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</si>
  <si>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</si>
  <si>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</si>
  <si>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</si>
  <si>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</si>
  <si>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</si>
  <si>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</si>
  <si>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</si>
  <si>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</si>
  <si>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</si>
  <si>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</si>
  <si>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</si>
  <si>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</si>
  <si>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</si>
  <si>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</si>
  <si>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</si>
  <si>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</si>
  <si>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</si>
  <si>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</si>
  <si>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</si>
  <si>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</si>
  <si>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</si>
  <si>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</si>
  <si>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</si>
  <si>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</si>
  <si>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</si>
  <si>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</si>
  <si>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</si>
  <si>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</si>
  <si>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</si>
  <si>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</si>
  <si>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</si>
  <si>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</si>
  <si>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</si>
  <si>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</si>
  <si>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</si>
  <si>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</si>
  <si>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</si>
  <si>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</si>
  <si>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</si>
  <si>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</si>
  <si>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</si>
  <si>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</si>
  <si>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</si>
  <si>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</si>
  <si>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</si>
  <si>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</si>
  <si>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</si>
  <si>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</si>
  <si>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</si>
  <si>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</si>
  <si>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</si>
  <si>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</si>
  <si>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</si>
  <si>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</si>
  <si>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</si>
  <si>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</si>
  <si>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</si>
  <si>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</si>
  <si>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</si>
  <si>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</si>
  <si>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</si>
  <si>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</si>
  <si>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</si>
  <si>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</si>
  <si>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</si>
  <si>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</si>
  <si>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</si>
  <si>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</si>
  <si>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</si>
  <si>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</si>
  <si>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</si>
  <si>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</si>
  <si>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</si>
  <si>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</si>
  <si>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</si>
  <si>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</si>
  <si>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</si>
  <si>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</si>
  <si>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</si>
  <si>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</si>
  <si>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</si>
  <si>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</si>
  <si>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</si>
  <si>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</si>
  <si>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</si>
  <si>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</si>
  <si>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</si>
  <si>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</si>
  <si>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</si>
  <si>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</si>
  <si>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</si>
  <si>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</si>
  <si>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</si>
  <si>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</si>
  <si>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</si>
  <si>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</si>
  <si>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</si>
  <si>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</si>
  <si>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</si>
  <si>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</si>
  <si>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</si>
  <si>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</si>
  <si>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</si>
  <si>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</si>
  <si>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</si>
  <si>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</si>
  <si>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</si>
  <si>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</si>
  <si>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</si>
  <si>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</si>
  <si>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</si>
  <si>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</si>
  <si>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</si>
  <si>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</si>
  <si>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</si>
  <si>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</si>
  <si>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</si>
  <si>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</si>
  <si>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</si>
  <si>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</si>
  <si>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</si>
  <si>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</si>
  <si>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</si>
  <si>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</si>
  <si>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</si>
  <si>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</si>
  <si>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</si>
  <si>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</si>
  <si>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</si>
  <si>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</si>
  <si>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</si>
  <si>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</si>
  <si>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</si>
  <si>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</si>
  <si>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</si>
  <si>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</si>
  <si>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</si>
  <si>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</si>
  <si>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</si>
  <si>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</si>
  <si>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</si>
  <si>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</si>
  <si>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</si>
  <si>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</si>
  <si>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</si>
  <si>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</si>
  <si>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</si>
  <si>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</si>
  <si>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</si>
  <si>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</si>
  <si>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</si>
  <si>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</si>
  <si>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</si>
  <si>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</si>
  <si>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</si>
  <si>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</si>
  <si>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</si>
  <si>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</si>
  <si>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</si>
  <si>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</si>
  <si>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</si>
  <si>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</si>
  <si>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</si>
  <si>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</si>
  <si>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</si>
  <si>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</si>
  <si>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</si>
  <si>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</si>
  <si>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</si>
  <si>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</si>
  <si>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</si>
  <si>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</si>
  <si>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</si>
  <si>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</si>
  <si>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</si>
  <si>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</si>
  <si>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</si>
  <si>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</si>
  <si>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</si>
  <si>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</si>
  <si>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</si>
  <si>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</si>
  <si>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</si>
  <si>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</si>
  <si>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</si>
  <si>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</si>
  <si>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</si>
  <si>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</si>
  <si>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</si>
  <si>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</si>
  <si>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</si>
  <si>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</si>
  <si>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</si>
  <si>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</si>
  <si>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</si>
  <si>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</si>
  <si>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</si>
  <si>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</si>
  <si>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</si>
  <si>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</si>
  <si>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</si>
  <si>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</si>
  <si>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</si>
  <si>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</si>
  <si>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</si>
  <si>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</si>
  <si>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</si>
  <si>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</si>
  <si>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</si>
  <si>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</si>
  <si>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</si>
  <si>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</si>
  <si>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</si>
  <si>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</si>
  <si>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</si>
  <si>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</si>
  <si>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</si>
  <si>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</si>
  <si>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</si>
  <si>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</si>
  <si>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</si>
  <si>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</si>
  <si>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</si>
  <si>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</si>
  <si>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</si>
  <si>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</si>
  <si>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</si>
  <si>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</si>
  <si>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</si>
  <si>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</si>
  <si>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</si>
  <si>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</si>
  <si>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</si>
  <si>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</si>
  <si>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</si>
  <si>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</si>
  <si>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</si>
  <si>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</si>
  <si>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</si>
  <si>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</si>
  <si>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</si>
  <si>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</si>
  <si>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</si>
  <si>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</si>
  <si>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</si>
  <si>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</si>
  <si>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</si>
  <si>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</si>
  <si>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</si>
  <si>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</si>
  <si>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</si>
  <si>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</si>
  <si>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</si>
  <si>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</si>
  <si>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</si>
  <si>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</si>
  <si>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</si>
  <si>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</si>
  <si>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</si>
  <si>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</si>
  <si>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</si>
  <si>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</si>
  <si>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</si>
  <si>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</si>
  <si>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</si>
  <si>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</si>
  <si>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</si>
  <si>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</si>
  <si>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</si>
  <si>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</si>
  <si>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</si>
  <si>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</si>
  <si>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</si>
  <si>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</si>
  <si>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</si>
  <si>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</si>
  <si>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</si>
  <si>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</si>
  <si>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</si>
  <si>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</si>
  <si>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</si>
  <si>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</si>
  <si>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</si>
  <si>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</si>
  <si>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</si>
  <si>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</si>
  <si>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</si>
  <si>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</si>
  <si>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</si>
  <si>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</si>
  <si>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</si>
  <si>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</si>
  <si>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</si>
  <si>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</si>
  <si>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</si>
  <si>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</si>
  <si>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</si>
  <si>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</si>
  <si>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</si>
  <si>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</si>
  <si>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</si>
  <si>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</si>
  <si>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</si>
  <si>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</si>
  <si>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</si>
  <si>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</si>
  <si>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</si>
  <si>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</si>
  <si>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</si>
  <si>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</si>
  <si>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</si>
  <si>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</si>
  <si>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</si>
  <si>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</si>
  <si>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</si>
  <si>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</si>
  <si>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</si>
  <si>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</si>
  <si>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</si>
  <si>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</si>
  <si>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</si>
  <si>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</si>
  <si>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</si>
  <si>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</si>
  <si>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</si>
  <si>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</si>
  <si>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</si>
  <si>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</si>
  <si>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</si>
  <si>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</si>
  <si>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</si>
  <si>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</si>
  <si>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</si>
  <si>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</si>
  <si>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</si>
  <si>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</si>
  <si>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</si>
  <si>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</si>
  <si>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</si>
  <si>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</si>
  <si>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</si>
  <si>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</si>
  <si>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</si>
  <si>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</si>
  <si>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</si>
  <si>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</si>
  <si>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</si>
  <si>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</si>
  <si>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</si>
  <si>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</si>
  <si>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</si>
  <si>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</si>
  <si>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</si>
  <si>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</si>
  <si>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</si>
  <si>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</si>
  <si>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</si>
  <si>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</si>
  <si>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</si>
  <si>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</si>
  <si>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</si>
  <si>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</si>
  <si>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</si>
  <si>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</si>
  <si>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</si>
  <si>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</si>
  <si>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</si>
  <si>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</si>
  <si>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</si>
  <si>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</si>
  <si>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</si>
  <si>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</si>
  <si>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</si>
  <si>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</si>
  <si>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</si>
  <si>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</si>
  <si>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</si>
  <si>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</si>
  <si>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</si>
  <si>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</si>
  <si>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</si>
  <si>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</si>
  <si>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</si>
  <si>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</si>
  <si>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</si>
  <si>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</si>
  <si>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</si>
  <si>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</si>
  <si>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</si>
  <si>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</si>
  <si>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</si>
  <si>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</si>
  <si>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</si>
  <si>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</si>
  <si>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</si>
  <si>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</si>
  <si>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</si>
  <si>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</si>
  <si>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</si>
  <si>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</si>
  <si>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</si>
  <si>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</si>
  <si>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</si>
  <si>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</si>
  <si>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</si>
  <si>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</si>
  <si>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</si>
  <si>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</si>
  <si>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</si>
  <si>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</si>
  <si>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</si>
  <si>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</si>
  <si>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</si>
  <si>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</si>
  <si>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</si>
  <si>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</si>
  <si>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</si>
  <si>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</si>
  <si>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</si>
  <si>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</si>
  <si>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</si>
  <si>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</si>
  <si>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</si>
  <si>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</si>
  <si>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</si>
  <si>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</si>
  <si>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</si>
  <si>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</si>
  <si>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</si>
  <si>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</si>
  <si>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</si>
  <si>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</si>
  <si>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</si>
  <si>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</si>
  <si>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</si>
  <si>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</si>
  <si>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</si>
  <si>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</si>
  <si>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</si>
  <si>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</si>
  <si>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</si>
  <si>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</si>
  <si>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</si>
  <si>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</si>
  <si>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</si>
  <si>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</si>
  <si>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</si>
  <si>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</si>
  <si>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</si>
  <si>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</si>
  <si>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</si>
  <si>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</si>
  <si>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</si>
  <si>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</si>
  <si>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</si>
  <si>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</si>
  <si>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</si>
  <si>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</si>
  <si>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</si>
  <si>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</si>
  <si>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</si>
  <si>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</si>
  <si>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</si>
  <si>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</si>
  <si>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</si>
  <si>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</si>
  <si>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</si>
  <si>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</si>
  <si>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</si>
  <si>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</si>
  <si>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</si>
  <si>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</si>
  <si>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</si>
  <si>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</si>
  <si>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</si>
  <si>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</si>
  <si>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</si>
  <si>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</si>
  <si>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</si>
  <si>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</si>
  <si>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</si>
  <si>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</si>
  <si>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</si>
  <si>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</si>
  <si>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</si>
  <si>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</si>
  <si>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</si>
  <si>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</si>
  <si>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</si>
  <si>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</si>
  <si>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</si>
  <si>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</si>
  <si>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</si>
  <si>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</si>
  <si>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</si>
  <si>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</si>
  <si>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</si>
  <si>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</si>
  <si>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</si>
  <si>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</si>
  <si>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</si>
  <si>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</si>
  <si>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</si>
  <si>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</si>
  <si>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</si>
  <si>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</si>
  <si>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</si>
  <si>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</si>
  <si>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</si>
  <si>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</si>
  <si>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</si>
  <si>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</si>
  <si>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</si>
  <si>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</si>
  <si>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</si>
  <si>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</si>
  <si>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</si>
  <si>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</si>
  <si>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</si>
  <si>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</si>
  <si>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</si>
  <si>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</si>
  <si>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</si>
  <si>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</si>
  <si>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</si>
  <si>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</si>
  <si>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</si>
  <si>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</si>
  <si>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</si>
  <si>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</si>
  <si>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</si>
  <si>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</si>
  <si>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</si>
  <si>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</si>
  <si>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</si>
  <si>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</si>
  <si>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</si>
  <si>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</si>
  <si>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</si>
  <si>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</si>
  <si>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</si>
  <si>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</si>
  <si>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</si>
  <si>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</si>
  <si>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</si>
  <si>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</si>
  <si>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</si>
  <si>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</si>
  <si>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</si>
  <si>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</si>
  <si>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</si>
  <si>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</si>
  <si>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</si>
  <si>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</si>
  <si>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</si>
  <si>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</si>
  <si>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</si>
  <si>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</si>
  <si>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</si>
  <si>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</si>
  <si>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</si>
  <si>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</si>
  <si>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</si>
  <si>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</si>
  <si>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</si>
  <si>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</si>
  <si>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</si>
  <si>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</si>
  <si>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</si>
  <si>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</si>
  <si>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</si>
  <si>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</si>
  <si>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</si>
  <si>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</si>
  <si>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</si>
  <si>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</si>
  <si>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</si>
  <si>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</si>
  <si>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</si>
  <si>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</si>
  <si>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</si>
  <si>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</si>
  <si>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</si>
  <si>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</si>
  <si>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</si>
  <si>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</si>
  <si>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</si>
  <si>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</si>
  <si>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</si>
  <si>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</si>
  <si>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</si>
  <si>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</si>
  <si>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</si>
  <si>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</si>
  <si>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</si>
  <si>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</si>
  <si>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</si>
  <si>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</si>
  <si>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</si>
  <si>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</si>
  <si>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</si>
  <si>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</si>
  <si>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</si>
  <si>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</si>
  <si>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</si>
  <si>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</si>
  <si>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</si>
  <si>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</si>
  <si>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</si>
  <si>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</si>
  <si>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</si>
  <si>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</si>
  <si>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</si>
  <si>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</si>
  <si>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</si>
  <si>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</si>
  <si>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</si>
  <si>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</si>
  <si>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</si>
  <si>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</si>
  <si>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</si>
  <si>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</si>
  <si>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</si>
  <si>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</si>
  <si>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</si>
  <si>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</si>
  <si>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</si>
  <si>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</si>
  <si>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</si>
  <si>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</si>
  <si>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</si>
  <si>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</si>
  <si>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</si>
  <si>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</si>
  <si>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</si>
  <si>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</si>
  <si>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</si>
  <si>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</si>
  <si>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</si>
  <si>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</si>
  <si>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</si>
  <si>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</si>
  <si>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</si>
  <si>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</si>
  <si>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</si>
  <si>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</si>
  <si>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</si>
  <si>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</si>
  <si>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</si>
  <si>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</si>
  <si>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</si>
  <si>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</si>
  <si>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</si>
  <si>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</si>
  <si>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</si>
  <si>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</si>
  <si>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</si>
  <si>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</si>
  <si>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</si>
  <si>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</si>
  <si>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</si>
  <si>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</si>
  <si>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</si>
  <si>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</si>
  <si>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</si>
  <si>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</si>
  <si>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</si>
  <si>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</si>
  <si>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</si>
  <si>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</si>
  <si>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</si>
  <si>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</si>
  <si>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</si>
  <si>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</si>
  <si>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</si>
  <si>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</si>
  <si>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</si>
  <si>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</si>
  <si>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</si>
  <si>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</si>
  <si>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</si>
  <si>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</si>
  <si>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</si>
  <si>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</si>
  <si>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</si>
  <si>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</si>
  <si>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</si>
  <si>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</si>
  <si>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</si>
  <si>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</si>
  <si>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</si>
  <si>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</si>
  <si>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</si>
  <si>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</si>
  <si>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</si>
  <si>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</si>
  <si>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</si>
  <si>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</si>
  <si>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</si>
  <si>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</si>
  <si>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</si>
  <si>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</si>
  <si>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</si>
  <si>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</si>
  <si>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</si>
  <si>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</si>
  <si>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</si>
  <si>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</si>
  <si>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</si>
  <si>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</si>
  <si>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</si>
  <si>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</si>
  <si>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</si>
  <si>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</si>
  <si>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</si>
  <si>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</si>
  <si>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</si>
  <si>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</si>
  <si>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</si>
  <si>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</si>
  <si>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</si>
  <si>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</si>
  <si>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</si>
  <si>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</si>
  <si>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</si>
  <si>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</si>
  <si>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</si>
  <si>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</si>
  <si>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</si>
  <si>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</si>
  <si>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</si>
  <si>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</si>
  <si>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</si>
  <si>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</si>
  <si>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</si>
  <si>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</si>
  <si>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</si>
  <si>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</si>
  <si>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</si>
  <si>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</si>
  <si>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</si>
  <si>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</si>
  <si>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</si>
  <si>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</si>
  <si>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</si>
  <si>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</si>
  <si>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</si>
  <si>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</si>
  <si>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</si>
  <si>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</si>
  <si>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</si>
  <si>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</si>
  <si>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</si>
  <si>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</si>
  <si>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</si>
  <si>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</si>
  <si>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</si>
  <si>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</si>
  <si>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</si>
  <si>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</si>
  <si>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</si>
  <si>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</si>
  <si>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</si>
  <si>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</si>
  <si>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</si>
  <si>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</si>
  <si>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</si>
  <si>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</si>
  <si>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</si>
  <si>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</si>
  <si>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</si>
  <si>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</si>
  <si>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</si>
  <si>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</si>
  <si>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</si>
  <si>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</si>
  <si>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</si>
  <si>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</si>
  <si>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</si>
  <si>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</si>
  <si>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</si>
  <si>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</si>
  <si>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</si>
  <si>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</si>
  <si>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</si>
  <si>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</si>
  <si>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</si>
  <si>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</si>
  <si>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</si>
  <si>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</si>
  <si>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</si>
  <si>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</si>
  <si>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</si>
  <si>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</si>
  <si>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</si>
  <si>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</si>
  <si>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</si>
  <si>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</si>
  <si>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</si>
  <si>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</si>
  <si>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</si>
  <si>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</si>
  <si>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</si>
  <si>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</si>
  <si>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</si>
  <si>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</si>
  <si>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</si>
  <si>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</si>
  <si>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</si>
  <si>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</si>
  <si>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</si>
  <si>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</si>
  <si>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</si>
  <si>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</si>
  <si>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</si>
  <si>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</si>
  <si>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</si>
  <si>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</si>
  <si>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</si>
  <si>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</si>
  <si>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</si>
  <si>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</si>
  <si>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</si>
  <si>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</si>
  <si>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</si>
  <si>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</si>
  <si>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</si>
  <si>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</si>
  <si>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</si>
  <si>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</si>
  <si>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</si>
  <si>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</si>
  <si>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</si>
  <si>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</si>
  <si>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</si>
  <si>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</si>
  <si>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</si>
  <si>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</si>
  <si>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</si>
  <si>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</si>
  <si>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</si>
  <si>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</si>
  <si>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</si>
  <si>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</si>
  <si>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</si>
  <si>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</si>
  <si>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</si>
  <si>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</si>
  <si>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</si>
  <si>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</si>
  <si>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</si>
  <si>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</si>
  <si>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</si>
  <si>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</si>
  <si>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</si>
  <si>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</si>
  <si>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</si>
  <si>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</si>
  <si>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</si>
  <si>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</si>
  <si>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</si>
  <si>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</si>
  <si>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</si>
  <si>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</si>
  <si>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</si>
  <si>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</si>
  <si>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</si>
  <si>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</si>
  <si>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</si>
  <si>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</si>
  <si>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</si>
  <si>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</si>
  <si>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</si>
  <si>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</si>
  <si>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</si>
  <si>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</si>
  <si>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</si>
  <si>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</si>
  <si>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</si>
  <si>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</si>
  <si>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</si>
  <si>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</si>
  <si>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</si>
  <si>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</si>
  <si>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</si>
  <si>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</si>
  <si>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</si>
  <si>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</si>
  <si>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</si>
  <si>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</si>
  <si>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</si>
  <si>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</si>
  <si>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</si>
  <si>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</si>
  <si>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</si>
  <si>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</si>
  <si>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</si>
  <si>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</si>
  <si>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</si>
  <si>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</si>
  <si>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</si>
  <si>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</si>
  <si>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</si>
  <si>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</si>
  <si>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</si>
  <si>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</si>
  <si>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</si>
  <si>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</si>
  <si>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</si>
  <si>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</si>
  <si>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</si>
  <si>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</si>
  <si>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</si>
  <si>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</si>
  <si>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</si>
  <si>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</si>
  <si>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</si>
  <si>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</si>
  <si>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</si>
  <si>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</si>
  <si>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</si>
  <si>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</si>
  <si>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</si>
  <si>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</si>
  <si>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</si>
  <si>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</si>
  <si>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</si>
  <si>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</si>
  <si>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</si>
  <si>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</si>
  <si>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</si>
  <si>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</si>
  <si>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</si>
  <si>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</si>
  <si>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</si>
  <si>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</si>
  <si>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</si>
  <si>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</si>
  <si>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</si>
  <si>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</si>
  <si>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</si>
  <si>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</si>
  <si>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</si>
  <si>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</si>
  <si>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</si>
  <si>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</si>
  <si>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</si>
  <si>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</si>
  <si>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</si>
  <si>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</si>
  <si>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</si>
  <si>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</si>
  <si>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</si>
  <si>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</si>
  <si>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</si>
  <si>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</si>
  <si>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</si>
  <si>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</si>
  <si>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</si>
  <si>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</si>
  <si>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</si>
  <si>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</si>
  <si>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</si>
  <si>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</si>
  <si>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</si>
  <si>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</si>
  <si>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</si>
  <si>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</si>
  <si>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</si>
  <si>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</si>
  <si>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</si>
  <si>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</si>
  <si>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</si>
  <si>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</si>
  <si>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</si>
  <si>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</si>
  <si>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</si>
  <si>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</si>
  <si>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</si>
  <si>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</si>
  <si>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</si>
  <si>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</si>
  <si>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</si>
  <si>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</si>
  <si>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</si>
  <si>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</si>
  <si>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</si>
  <si>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</si>
  <si>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</si>
  <si>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</si>
  <si>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</si>
  <si>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</si>
  <si>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</si>
  <si>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</si>
  <si>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</si>
  <si>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</si>
  <si>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</si>
  <si>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</si>
  <si>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</si>
  <si>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</si>
  <si>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</si>
  <si>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</si>
  <si>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</si>
  <si>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</si>
  <si>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</si>
  <si>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</si>
  <si>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</si>
  <si>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</si>
  <si>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</si>
  <si>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</si>
  <si>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</si>
  <si>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</si>
  <si>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</si>
  <si>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</si>
  <si>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</si>
  <si>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</si>
  <si>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</si>
  <si>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</si>
  <si>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</si>
  <si>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</si>
  <si>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</si>
  <si>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</si>
  <si>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</si>
  <si>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</si>
  <si>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</si>
  <si>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</si>
  <si>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</si>
  <si>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</si>
  <si>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</si>
  <si>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</si>
  <si>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</si>
  <si>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</si>
  <si>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</si>
  <si>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</si>
  <si>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</si>
  <si>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</si>
  <si>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</si>
  <si>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</si>
  <si>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</si>
  <si>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</si>
  <si>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</si>
  <si>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</si>
  <si>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</si>
  <si>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</si>
  <si>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</si>
  <si>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</si>
  <si>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</si>
  <si>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</si>
  <si>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</si>
  <si>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</si>
  <si>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</si>
  <si>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</si>
  <si>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</si>
  <si>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</si>
  <si>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</si>
  <si>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</si>
  <si>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</si>
  <si>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</si>
  <si>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</si>
  <si>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</si>
  <si>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</si>
  <si>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</si>
  <si>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</si>
  <si>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</si>
  <si>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</si>
  <si>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</si>
  <si>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</si>
  <si>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</si>
  <si>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</si>
  <si>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</si>
  <si>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</si>
  <si>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</si>
  <si>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</si>
  <si>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</si>
  <si>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</si>
  <si>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</si>
  <si>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</si>
  <si>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</si>
  <si>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</si>
  <si>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</si>
  <si>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</si>
  <si>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</si>
  <si>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</si>
  <si>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</si>
  <si>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</si>
  <si>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</si>
  <si>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</si>
  <si>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</si>
  <si>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</si>
  <si>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</si>
  <si>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</si>
  <si>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</si>
  <si>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</si>
  <si>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</si>
  <si>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</si>
  <si>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</si>
  <si>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</si>
  <si>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</si>
  <si>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</si>
  <si>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</si>
  <si>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</si>
  <si>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</si>
  <si>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</si>
  <si>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</si>
  <si>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</si>
  <si>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</si>
  <si>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</si>
  <si>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</si>
  <si>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</si>
  <si>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</si>
  <si>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</si>
  <si>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</si>
  <si>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</si>
  <si>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</si>
  <si>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</si>
  <si>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</si>
  <si>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</si>
  <si>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</si>
  <si>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</si>
  <si>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</si>
  <si>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</si>
  <si>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</si>
  <si>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</si>
  <si>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</si>
  <si>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</si>
  <si>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</si>
  <si>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</si>
  <si>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</si>
  <si>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</si>
  <si>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</si>
  <si>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</si>
  <si>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</si>
  <si>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</si>
  <si>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</si>
  <si>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</si>
  <si>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</si>
  <si>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</si>
  <si>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</si>
  <si>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</si>
  <si>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</si>
  <si>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</si>
  <si>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</si>
  <si>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</si>
  <si>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</si>
  <si>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</si>
  <si>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</si>
  <si>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</si>
  <si>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</si>
  <si>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</si>
  <si>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</si>
  <si>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</si>
  <si>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</si>
  <si>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</si>
  <si>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</si>
  <si>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</si>
  <si>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</si>
  <si>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</si>
  <si>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</si>
  <si>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</si>
  <si>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</si>
  <si>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</si>
  <si>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</si>
  <si>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</si>
  <si>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</si>
  <si>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</si>
  <si>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</si>
  <si>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</si>
  <si>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</si>
  <si>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</si>
  <si>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</si>
  <si>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</si>
  <si>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</si>
  <si>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</si>
  <si>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</si>
  <si>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</si>
  <si>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</si>
  <si>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</si>
  <si>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</si>
  <si>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</si>
  <si>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</si>
  <si>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</si>
  <si>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</si>
  <si>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</si>
  <si>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</si>
  <si>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</si>
  <si>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</si>
  <si>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</si>
  <si>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</si>
  <si>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</si>
  <si>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</si>
  <si>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</si>
  <si>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</si>
  <si>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</si>
  <si>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</si>
  <si>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</si>
  <si>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</si>
  <si>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</si>
  <si>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</si>
  <si>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</si>
  <si>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</si>
  <si>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</si>
  <si>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</si>
  <si>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</si>
  <si>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</si>
  <si>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</si>
  <si>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</si>
  <si>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</si>
  <si>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</si>
  <si>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</si>
  <si>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</si>
  <si>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</si>
  <si>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</si>
  <si>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</si>
  <si>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</si>
  <si>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</si>
  <si>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</si>
  <si>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</si>
  <si>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</si>
  <si>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</si>
  <si>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</si>
  <si>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</si>
  <si>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</si>
  <si>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</si>
  <si>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</si>
  <si>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</si>
  <si>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</si>
  <si>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</si>
  <si>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</si>
  <si>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</si>
  <si>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</si>
  <si>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</si>
  <si>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</si>
  <si>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</si>
  <si>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</si>
  <si>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</si>
  <si>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</si>
  <si>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</si>
  <si>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</si>
  <si>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</si>
  <si>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</si>
  <si>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</si>
  <si>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</si>
  <si>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</si>
  <si>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</si>
  <si>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</si>
  <si>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</si>
  <si>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</si>
  <si>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</si>
  <si>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</si>
  <si>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</si>
  <si>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</si>
  <si>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</si>
  <si>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</si>
  <si>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</si>
  <si>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</si>
  <si>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</si>
  <si>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</si>
  <si>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</si>
  <si>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</si>
  <si>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</si>
  <si>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</si>
  <si>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</si>
  <si>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</si>
  <si>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</si>
  <si>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</si>
  <si>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</si>
  <si>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</si>
  <si>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</si>
  <si>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</si>
  <si>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</si>
  <si>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</si>
  <si>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</si>
  <si>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</si>
  <si>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</si>
  <si>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</si>
  <si>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</si>
  <si>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</si>
  <si>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</si>
  <si>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</si>
  <si>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</si>
  <si>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</si>
  <si>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</si>
  <si>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</si>
  <si>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</si>
  <si>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</si>
  <si>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</si>
  <si>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</si>
  <si>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</si>
  <si>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</si>
  <si>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</si>
  <si>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</si>
  <si>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</si>
  <si>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</si>
  <si>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</si>
  <si>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</si>
  <si>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</si>
  <si>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</si>
  <si>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</si>
  <si>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</si>
  <si>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</si>
  <si>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</si>
  <si>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</si>
  <si>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</si>
  <si>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</si>
  <si>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</si>
  <si>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</si>
  <si>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</si>
  <si>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</si>
  <si>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</si>
  <si>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</si>
  <si>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</si>
  <si>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</si>
  <si>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</si>
  <si>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</si>
  <si>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</si>
  <si>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</si>
  <si>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</si>
  <si>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</si>
  <si>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</si>
  <si>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</si>
  <si>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</si>
  <si>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</si>
  <si>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</si>
  <si>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</si>
  <si>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</si>
  <si>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</si>
  <si>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</si>
  <si>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</si>
  <si>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</si>
  <si>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</si>
  <si>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</si>
  <si>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</si>
  <si>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</si>
  <si>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</si>
  <si>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</si>
  <si>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</si>
  <si>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</si>
  <si>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</si>
  <si>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</si>
  <si>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</si>
  <si>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</si>
  <si>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</si>
  <si>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</si>
  <si>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</si>
  <si>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</si>
  <si>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</si>
  <si>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</si>
  <si>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</si>
  <si>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</si>
  <si>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</si>
  <si>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</si>
  <si>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</si>
  <si>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</si>
  <si>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</si>
  <si>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</si>
  <si>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</si>
  <si>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</si>
  <si>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</si>
  <si>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</si>
  <si>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</si>
  <si>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</si>
  <si>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</si>
  <si>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</si>
  <si>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</si>
  <si>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</si>
  <si>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</si>
  <si>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</si>
  <si>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</si>
  <si>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</si>
  <si>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</si>
  <si>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</si>
  <si>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</si>
  <si>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</si>
  <si>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</si>
  <si>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</si>
  <si>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</si>
  <si>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</si>
  <si>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</si>
  <si>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</si>
  <si>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</si>
  <si>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</si>
  <si>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</si>
  <si>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</si>
  <si>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</si>
  <si>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</si>
  <si>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</si>
  <si>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</si>
  <si>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</si>
  <si>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</si>
  <si>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</si>
  <si>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</si>
  <si>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</si>
  <si>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</si>
  <si>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</si>
  <si>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</si>
  <si>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</si>
  <si>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</si>
  <si>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</si>
  <si>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</si>
  <si>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</si>
  <si>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</si>
  <si>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</si>
  <si>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</si>
  <si>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</si>
  <si>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</si>
  <si>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</si>
  <si>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</si>
  <si>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</si>
  <si>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</si>
  <si>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</si>
  <si>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</si>
  <si>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</si>
  <si>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</si>
  <si>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</si>
  <si>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</si>
  <si>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</si>
  <si>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</si>
  <si>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</si>
  <si>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</si>
  <si>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</si>
  <si>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</si>
  <si>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</si>
  <si>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</si>
  <si>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</si>
  <si>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</si>
  <si>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</si>
  <si>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</si>
  <si>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</si>
  <si>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</si>
  <si>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</si>
  <si>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</si>
  <si>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</si>
  <si>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</si>
  <si>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</si>
  <si>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</si>
  <si>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</si>
  <si>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</si>
  <si>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</si>
  <si>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</si>
  <si>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</si>
  <si>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</si>
  <si>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</si>
  <si>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</si>
  <si>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</si>
  <si>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</si>
  <si>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</si>
  <si>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</si>
  <si>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</si>
  <si>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</si>
  <si>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</si>
  <si>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</si>
  <si>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</si>
  <si>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</si>
  <si>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</si>
  <si>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</si>
  <si>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</si>
  <si>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</si>
  <si>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</si>
  <si>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</si>
  <si>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</si>
  <si>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</si>
  <si>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</si>
  <si>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</si>
  <si>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</si>
  <si>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</si>
  <si>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</si>
  <si>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</si>
  <si>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</si>
  <si>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</si>
  <si>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</si>
  <si>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</si>
  <si>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</si>
  <si>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</si>
  <si>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</si>
  <si>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</si>
  <si>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</si>
  <si>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</si>
  <si>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</si>
  <si>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</si>
  <si>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</si>
  <si>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</si>
  <si>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</si>
  <si>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</si>
  <si>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</si>
  <si>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</si>
  <si>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</si>
  <si>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</si>
  <si>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</si>
  <si>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</si>
  <si>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</si>
  <si>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</si>
  <si>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</si>
  <si>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</si>
  <si>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</si>
  <si>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</si>
  <si>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</si>
  <si>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</si>
  <si>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</si>
  <si>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</si>
  <si>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</si>
  <si>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</si>
  <si>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</si>
  <si>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</si>
  <si>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</si>
  <si>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</si>
  <si>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</si>
  <si>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</si>
  <si>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</si>
  <si>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</si>
  <si>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</si>
  <si>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</si>
  <si>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</si>
  <si>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</si>
  <si>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</si>
  <si>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</si>
  <si>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</si>
  <si>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</si>
  <si>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</si>
  <si>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</si>
  <si>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</si>
  <si>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</si>
  <si>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</si>
  <si>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</si>
  <si>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</si>
  <si>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</si>
  <si>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</si>
  <si>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</si>
  <si>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</si>
  <si>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</si>
  <si>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</si>
  <si>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</si>
  <si>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</si>
  <si>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</si>
  <si>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</si>
  <si>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</si>
  <si>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</si>
  <si>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</si>
  <si>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</si>
  <si>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</si>
  <si>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</si>
  <si>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</si>
  <si>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</si>
  <si>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</si>
  <si>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</si>
  <si>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</si>
  <si>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</si>
  <si>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</si>
  <si>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</si>
  <si>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</si>
  <si>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</si>
  <si>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</si>
  <si>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</si>
  <si>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</si>
  <si>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</si>
  <si>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</si>
  <si>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</si>
  <si>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</si>
  <si>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</si>
  <si>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</si>
  <si>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</si>
  <si>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</si>
  <si>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</si>
  <si>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</si>
  <si>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</si>
  <si>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</si>
  <si>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</si>
  <si>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</si>
  <si>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</si>
  <si>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</si>
  <si>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</si>
  <si>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</si>
  <si>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</si>
  <si>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</si>
  <si>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</si>
  <si>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</si>
  <si>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</si>
  <si>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</si>
  <si>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</si>
  <si>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</si>
  <si>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</si>
  <si>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</si>
  <si>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</si>
  <si>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</si>
  <si>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</si>
  <si>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</si>
  <si>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</si>
  <si>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</si>
  <si>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</si>
  <si>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</si>
  <si>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</si>
  <si>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</si>
  <si>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</si>
  <si>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</si>
  <si>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</si>
  <si>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</si>
  <si>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</si>
  <si>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</si>
  <si>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</si>
  <si>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</si>
  <si>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</si>
  <si>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</si>
  <si>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</si>
  <si>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</si>
  <si>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</si>
  <si>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</si>
  <si>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</si>
  <si>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</si>
  <si>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</si>
  <si>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</si>
  <si>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</si>
  <si>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</si>
  <si>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</si>
  <si>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</si>
  <si>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</si>
  <si>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</si>
  <si>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</si>
  <si>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</si>
  <si>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</si>
  <si>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</si>
  <si>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</si>
  <si>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</si>
  <si>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</si>
  <si>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</si>
  <si>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</si>
  <si>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</si>
  <si>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</si>
  <si>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</si>
  <si>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</si>
  <si>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</si>
  <si>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</si>
  <si>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</si>
  <si>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</si>
  <si>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</si>
  <si>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</si>
  <si>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</si>
  <si>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</si>
  <si>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</si>
  <si>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</si>
  <si>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</si>
  <si>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</si>
  <si>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</si>
  <si>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</si>
  <si>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</si>
  <si>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</si>
  <si>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</si>
  <si>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</si>
  <si>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</si>
  <si>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</si>
  <si>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</si>
  <si>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</si>
  <si>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</si>
  <si>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</si>
  <si>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</si>
  <si>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</si>
  <si>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</si>
  <si>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</si>
  <si>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</si>
  <si>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</si>
  <si>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</si>
  <si>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</si>
  <si>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</si>
  <si>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</si>
  <si>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</si>
  <si>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</si>
  <si>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</si>
  <si>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</si>
  <si>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</si>
  <si>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</si>
  <si>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</si>
  <si>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</si>
  <si>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</si>
  <si>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</si>
  <si>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</si>
  <si>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</si>
  <si>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</si>
  <si>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</si>
  <si>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</si>
  <si>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</si>
  <si>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</si>
  <si>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</si>
  <si>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</si>
  <si>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</si>
  <si>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</si>
  <si>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</si>
  <si>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</si>
  <si>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</si>
  <si>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</si>
  <si>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</si>
  <si>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</si>
  <si>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</si>
  <si>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</si>
  <si>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</si>
  <si>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</si>
  <si>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</si>
  <si>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</si>
  <si>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</si>
  <si>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</si>
  <si>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</si>
  <si>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</si>
  <si>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</si>
  <si>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</si>
  <si>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</si>
  <si>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</si>
  <si>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</si>
  <si>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</si>
  <si>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</si>
  <si>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</si>
  <si>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</si>
  <si>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</si>
  <si>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</si>
  <si>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</si>
  <si>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</si>
  <si>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</si>
  <si>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</si>
  <si>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</si>
  <si>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</si>
  <si>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</si>
  <si>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</si>
  <si>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</si>
  <si>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</si>
  <si>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</si>
  <si>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</si>
  <si>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</si>
  <si>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</si>
  <si>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</si>
  <si>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</si>
  <si>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</si>
  <si>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</si>
  <si>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</si>
  <si>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</si>
  <si>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</si>
  <si>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</si>
  <si>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</si>
  <si>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</si>
  <si>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</si>
  <si>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</si>
  <si>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</si>
  <si>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</si>
  <si>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</si>
  <si>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</si>
  <si>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</si>
  <si>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</si>
  <si>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</si>
  <si>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</si>
  <si>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</si>
  <si>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</si>
  <si>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</si>
  <si>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</si>
  <si>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</si>
  <si>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</si>
  <si>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</si>
  <si>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</si>
  <si>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</si>
  <si>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</si>
  <si>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</si>
  <si>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</si>
  <si>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</si>
  <si>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</si>
  <si>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</si>
  <si>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</si>
  <si>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</si>
  <si>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</si>
  <si>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</si>
  <si>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</si>
  <si>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</si>
  <si>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</si>
  <si>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</si>
  <si>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</si>
  <si>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</si>
  <si>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</si>
  <si>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</si>
  <si>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</si>
  <si>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</si>
  <si>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</si>
  <si>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</si>
  <si>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</si>
  <si>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</si>
  <si>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</si>
  <si>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</si>
  <si>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</si>
  <si>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</si>
  <si>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</si>
  <si>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</si>
  <si>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</si>
  <si>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</si>
  <si>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</si>
  <si>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</si>
  <si>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</si>
  <si>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</si>
  <si>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</si>
  <si>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</si>
  <si>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</si>
  <si>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</si>
  <si>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</si>
  <si>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</si>
  <si>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</si>
  <si>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</si>
  <si>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</si>
  <si>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</si>
  <si>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</si>
  <si>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</si>
  <si>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</si>
  <si>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</si>
  <si>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</si>
  <si>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</si>
  <si>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</si>
  <si>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</si>
  <si>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</si>
  <si>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</si>
  <si>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</si>
  <si>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</si>
  <si>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</si>
  <si>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</si>
  <si>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</si>
  <si>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</si>
  <si>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</si>
  <si>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</si>
  <si>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</si>
  <si>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</si>
  <si>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</si>
  <si>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</si>
  <si>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</si>
  <si>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</si>
  <si>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</si>
  <si>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</si>
  <si>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</si>
  <si>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</si>
  <si>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</si>
  <si>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</si>
  <si>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</si>
  <si>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</si>
  <si>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</si>
  <si>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</si>
  <si>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</si>
  <si>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</si>
  <si>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</si>
  <si>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</si>
  <si>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</si>
  <si>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</si>
  <si>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</si>
  <si>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</si>
  <si>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</si>
  <si>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</si>
  <si>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</si>
  <si>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</si>
  <si>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</si>
  <si>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</si>
  <si>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</si>
  <si>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</si>
  <si>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</si>
  <si>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</si>
  <si>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</si>
  <si>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</si>
  <si>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</si>
  <si>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</si>
  <si>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</si>
  <si>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</si>
  <si>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</si>
  <si>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</si>
  <si>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</si>
  <si>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</si>
  <si>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</si>
  <si>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</si>
  <si>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</si>
  <si>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</si>
  <si>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</si>
  <si>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</si>
  <si>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</si>
  <si>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</si>
  <si>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</si>
  <si>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</si>
  <si>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</si>
  <si>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</si>
  <si>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</si>
  <si>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</si>
  <si>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</si>
  <si>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</si>
  <si>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</si>
  <si>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</si>
  <si>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</si>
  <si>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</si>
  <si>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</si>
  <si>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</si>
  <si>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</si>
  <si>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</si>
  <si>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</si>
  <si>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</si>
  <si>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</si>
  <si>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</si>
  <si>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</si>
  <si>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</si>
  <si>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</si>
  <si>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</si>
  <si>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</si>
  <si>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</si>
  <si>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</si>
  <si>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</si>
  <si>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</si>
  <si>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</si>
  <si>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</si>
  <si>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</si>
  <si>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</si>
  <si>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</si>
  <si>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</si>
  <si>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</si>
  <si>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</si>
  <si>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</si>
  <si>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</si>
  <si>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</si>
  <si>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</si>
  <si>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</si>
  <si>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</si>
  <si>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</si>
  <si>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</si>
  <si>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</si>
  <si>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</si>
  <si>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</si>
  <si>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</si>
  <si>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</si>
  <si>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</si>
  <si>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</si>
  <si>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</si>
  <si>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</si>
  <si>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</si>
  <si>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</si>
  <si>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</si>
  <si>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</si>
  <si>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</si>
  <si>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</si>
  <si>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</si>
  <si>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</si>
  <si>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</si>
  <si>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</si>
  <si>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</si>
  <si>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</si>
  <si>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</si>
  <si>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</si>
  <si>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</si>
  <si>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</si>
  <si>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</si>
  <si>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</si>
  <si>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</si>
  <si>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</si>
  <si>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</si>
  <si>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</si>
  <si>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</si>
  <si>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</si>
  <si>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</si>
  <si>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</si>
  <si>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</si>
  <si>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</si>
  <si>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</si>
  <si>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</si>
  <si>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</si>
  <si>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</si>
  <si>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</si>
  <si>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</si>
  <si>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</si>
  <si>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</si>
  <si>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</si>
  <si>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</si>
  <si>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</si>
  <si>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</si>
  <si>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</si>
  <si>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</si>
  <si>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</si>
  <si>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</si>
  <si>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</si>
  <si>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</si>
  <si>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</si>
  <si>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</si>
  <si>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</si>
  <si>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</si>
  <si>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</si>
  <si>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</si>
  <si>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</si>
  <si>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</si>
  <si>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</si>
  <si>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</si>
  <si>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</si>
  <si>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</si>
  <si>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</si>
  <si>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</si>
  <si>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</si>
  <si>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</si>
  <si>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</si>
  <si>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</si>
  <si>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</si>
  <si>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</si>
  <si>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</si>
  <si>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</si>
  <si>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</si>
  <si>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</si>
  <si>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</si>
  <si>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</si>
  <si>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</si>
  <si>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</si>
  <si>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</si>
  <si>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</si>
  <si>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</si>
  <si>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</si>
  <si>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</si>
  <si>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</si>
  <si>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</si>
  <si>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</si>
  <si>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</si>
  <si>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</si>
  <si>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</si>
  <si>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</si>
  <si>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</si>
  <si>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</si>
  <si>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</si>
  <si>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</si>
  <si>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</si>
  <si>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</si>
  <si>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</si>
  <si>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</si>
  <si>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</si>
  <si>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</si>
  <si>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</si>
  <si>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</si>
  <si>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</si>
  <si>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</si>
  <si>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</si>
  <si>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</si>
  <si>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</si>
  <si>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</si>
  <si>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</si>
  <si>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</si>
  <si>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</si>
  <si>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</si>
  <si>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</si>
  <si>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</si>
  <si>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</si>
  <si>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</si>
  <si>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</si>
  <si>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</si>
  <si>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</si>
  <si>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</si>
  <si>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</si>
  <si>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</si>
  <si>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</si>
  <si>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</si>
  <si>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</si>
  <si>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</si>
  <si>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</si>
  <si>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</si>
  <si>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</si>
  <si>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</si>
  <si>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</si>
  <si>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</si>
  <si>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</si>
  <si>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</si>
  <si>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</si>
  <si>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</si>
  <si>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</si>
  <si>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</si>
  <si>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</si>
  <si>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</si>
  <si>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</si>
  <si>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</si>
  <si>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</si>
  <si>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</si>
  <si>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</si>
  <si>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</si>
  <si>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</si>
  <si>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</si>
  <si>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</si>
  <si>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</si>
  <si>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</si>
  <si>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</si>
  <si>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</si>
  <si>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</si>
  <si>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</si>
  <si>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</si>
  <si>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</si>
  <si>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</si>
  <si>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</si>
  <si>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</si>
  <si>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</si>
  <si>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</si>
  <si>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</si>
  <si>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</si>
  <si>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</si>
  <si>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</si>
  <si>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</si>
  <si>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</si>
  <si>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</si>
  <si>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</si>
  <si>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</si>
  <si>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</si>
  <si>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</si>
  <si>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</si>
  <si>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</si>
  <si>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</si>
  <si>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</si>
  <si>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</si>
  <si>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</si>
  <si>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</si>
  <si>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</si>
  <si>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</si>
  <si>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</si>
  <si>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</si>
  <si>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</si>
  <si>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</si>
  <si>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</si>
  <si>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</si>
  <si>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</si>
  <si>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</si>
  <si>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</si>
  <si>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</si>
  <si>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</si>
  <si>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</si>
  <si>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</si>
  <si>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</si>
  <si>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</si>
  <si>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</si>
  <si>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</si>
  <si>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</si>
  <si>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</si>
  <si>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</si>
  <si>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</si>
  <si>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</si>
  <si>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</si>
  <si>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</si>
  <si>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</si>
  <si>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</si>
  <si>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</si>
  <si>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</si>
  <si>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</si>
  <si>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</si>
  <si>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</si>
  <si>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</si>
  <si>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</si>
  <si>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</si>
  <si>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</si>
  <si>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</si>
  <si>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</si>
  <si>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</si>
  <si>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</si>
  <si>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</si>
  <si>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</si>
  <si>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</si>
  <si>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</si>
  <si>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</si>
  <si>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</si>
  <si>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</si>
  <si>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</si>
  <si>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</si>
  <si>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</si>
  <si>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</si>
  <si>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</si>
  <si>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</si>
  <si>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</si>
  <si>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</si>
  <si>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</si>
  <si>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</si>
  <si>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</si>
  <si>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</si>
  <si>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</si>
  <si>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</si>
  <si>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</si>
  <si>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</si>
  <si>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</si>
  <si>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</si>
  <si>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</si>
  <si>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</si>
  <si>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</si>
  <si>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</si>
  <si>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</si>
  <si>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</si>
  <si>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</si>
  <si>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</si>
  <si>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</si>
  <si>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</si>
  <si>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</si>
  <si>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</si>
  <si>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</si>
  <si>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</si>
  <si>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</si>
  <si>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</si>
  <si>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</si>
  <si>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</si>
  <si>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</si>
  <si>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</si>
  <si>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</si>
  <si>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</si>
  <si>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</si>
  <si>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</si>
  <si>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</si>
  <si>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</si>
  <si>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</si>
  <si>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</si>
  <si>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</si>
  <si>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</si>
  <si>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</si>
  <si>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</si>
  <si>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</si>
  <si>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</si>
  <si>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</si>
  <si>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</si>
  <si>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</si>
  <si>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</si>
  <si>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</si>
  <si>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</si>
  <si>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</si>
  <si>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</si>
  <si>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</si>
  <si>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</si>
  <si>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</si>
  <si>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</si>
  <si>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</si>
  <si>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</si>
  <si>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</si>
  <si>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</si>
  <si>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</si>
  <si>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</si>
  <si>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</si>
  <si>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</si>
  <si>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</si>
  <si>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</si>
  <si>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</si>
  <si>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</si>
  <si>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</si>
  <si>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</si>
  <si>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</si>
  <si>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</si>
  <si>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</si>
  <si>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</si>
  <si>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</si>
  <si>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</si>
  <si>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</si>
  <si>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</si>
  <si>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</si>
  <si>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</si>
  <si>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</si>
  <si>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</si>
  <si>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</si>
  <si>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</si>
  <si>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</si>
  <si>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</si>
  <si>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</si>
  <si>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</si>
  <si>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</si>
  <si>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</si>
  <si>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</si>
  <si>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</si>
  <si>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</si>
  <si>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</si>
  <si>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</si>
  <si>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</si>
  <si>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</si>
  <si>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</si>
  <si>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</si>
  <si>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</si>
  <si>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</si>
  <si>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</si>
  <si>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</si>
  <si>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</si>
  <si>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</si>
  <si>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</si>
  <si>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</si>
  <si>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</si>
  <si>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</si>
  <si>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</si>
  <si>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</si>
  <si>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</si>
  <si>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</si>
  <si>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</si>
  <si>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</si>
  <si>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</si>
  <si>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</si>
  <si>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</si>
  <si>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</si>
  <si>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</si>
  <si>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</si>
  <si>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</si>
  <si>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</si>
  <si>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</si>
  <si>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</si>
  <si>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</si>
  <si>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</si>
  <si>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</si>
  <si>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</si>
  <si>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</si>
  <si>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</si>
  <si>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</si>
  <si>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</si>
  <si>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</si>
  <si>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</si>
  <si>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</si>
  <si>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</si>
  <si>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</si>
  <si>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</si>
  <si>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</si>
  <si>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</si>
  <si>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</si>
  <si>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</si>
  <si>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</si>
  <si>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</si>
  <si>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</si>
  <si>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</si>
  <si>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</si>
  <si>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</si>
  <si>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</si>
  <si>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</si>
  <si>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</si>
  <si>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</si>
  <si>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</si>
  <si>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</si>
  <si>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</si>
  <si>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</si>
  <si>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</si>
  <si>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</si>
  <si>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</si>
  <si>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</si>
  <si>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</si>
  <si>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</si>
  <si>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</si>
  <si>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</si>
  <si>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</si>
  <si>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</si>
  <si>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</si>
  <si>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</si>
  <si>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</si>
  <si>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</si>
  <si>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</si>
  <si>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</si>
  <si>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</si>
  <si>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</si>
  <si>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</si>
  <si>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</si>
  <si>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</si>
  <si>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</si>
  <si>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</si>
  <si>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</si>
  <si>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</si>
  <si>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</si>
  <si>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</si>
  <si>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</si>
  <si>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</si>
  <si>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</si>
  <si>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</si>
  <si>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</si>
  <si>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</si>
  <si>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</si>
  <si>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</si>
  <si>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</si>
  <si>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</si>
  <si>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</si>
  <si>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</si>
  <si>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</si>
  <si>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</si>
  <si>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</si>
  <si>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</si>
  <si>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</si>
  <si>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</si>
  <si>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</si>
  <si>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</si>
  <si>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</si>
  <si>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</si>
  <si>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</si>
  <si>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</si>
  <si>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</si>
  <si>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</si>
  <si>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</si>
  <si>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</si>
  <si>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</si>
  <si>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</si>
  <si>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</si>
  <si>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</si>
  <si>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</si>
  <si>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</si>
  <si>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</si>
  <si>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</si>
  <si>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</si>
  <si>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</si>
  <si>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</si>
  <si>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</si>
  <si>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</si>
  <si>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</si>
  <si>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</si>
  <si>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</si>
  <si>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</si>
  <si>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</si>
  <si>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</si>
  <si>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</si>
  <si>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</si>
  <si>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</si>
  <si>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</si>
  <si>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</si>
  <si>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</si>
  <si>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</si>
  <si>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</si>
  <si>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</si>
  <si>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</si>
  <si>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</si>
  <si>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</si>
  <si>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</si>
  <si>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</si>
  <si>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</si>
  <si>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</si>
  <si>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</si>
  <si>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</si>
  <si>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</si>
  <si>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</si>
  <si>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</si>
  <si>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</si>
  <si>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</si>
  <si>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</si>
  <si>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</si>
  <si>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</si>
  <si>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</si>
  <si>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</si>
  <si>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</si>
  <si>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</si>
  <si>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</si>
  <si>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</si>
  <si>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</si>
  <si>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</si>
  <si>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</si>
  <si>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</si>
  <si>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</si>
  <si>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</si>
  <si>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</si>
  <si>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</si>
  <si>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</si>
  <si>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</si>
  <si>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</si>
  <si>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</si>
  <si>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</si>
  <si>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</si>
  <si>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</si>
  <si>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</si>
  <si>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</si>
  <si>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</si>
  <si>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</si>
  <si>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</si>
  <si>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</si>
  <si>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</si>
  <si>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</si>
  <si>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</si>
  <si>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</si>
  <si>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</si>
  <si>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</si>
  <si>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</si>
  <si>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</si>
  <si>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</si>
  <si>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</si>
  <si>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</si>
  <si>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</si>
  <si>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</si>
  <si>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</si>
  <si>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</si>
  <si>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</si>
  <si>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</si>
  <si>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</si>
  <si>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</si>
  <si>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</si>
  <si>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</si>
  <si>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</si>
  <si>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</si>
  <si>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</si>
  <si>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</si>
  <si>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</si>
  <si>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</si>
  <si>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</si>
  <si>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</si>
  <si>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</si>
  <si>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</si>
  <si>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</si>
  <si>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</si>
  <si>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</si>
  <si>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</si>
  <si>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</si>
  <si>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</si>
  <si>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</si>
  <si>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</si>
  <si>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</si>
  <si>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</si>
  <si>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</si>
  <si>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</si>
  <si>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</si>
  <si>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</si>
  <si>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</si>
  <si>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</si>
  <si>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</si>
  <si>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</si>
  <si>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</si>
  <si>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</si>
  <si>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</si>
  <si>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</si>
  <si>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</si>
  <si>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</si>
  <si>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</si>
  <si>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</si>
  <si>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</si>
  <si>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</si>
  <si>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</si>
  <si>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</si>
  <si>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</si>
  <si>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</si>
  <si>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</si>
  <si>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</si>
  <si>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</si>
  <si>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</si>
  <si>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</si>
  <si>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</si>
  <si>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</si>
  <si>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</si>
  <si>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</si>
  <si>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</si>
  <si>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</si>
  <si>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</si>
  <si>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</si>
  <si>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</si>
  <si>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</si>
  <si>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</si>
  <si>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</si>
  <si>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</si>
  <si>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</si>
  <si>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</si>
  <si>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</si>
  <si>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</si>
  <si>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</si>
  <si>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</si>
  <si>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</si>
  <si>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</si>
  <si>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</si>
  <si>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</si>
  <si>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</si>
  <si>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</si>
  <si>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</si>
  <si>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</si>
  <si>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</si>
  <si>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</si>
  <si>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</si>
  <si>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</si>
  <si>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</si>
  <si>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</si>
  <si>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</si>
  <si>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</si>
  <si>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</si>
  <si>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</si>
  <si>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</si>
  <si>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</si>
  <si>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</si>
  <si>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</si>
  <si>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</si>
  <si>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</si>
  <si>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</si>
  <si>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</si>
  <si>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</si>
  <si>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</si>
  <si>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</si>
  <si>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</si>
  <si>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</si>
  <si>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</si>
  <si>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</si>
  <si>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</si>
  <si>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</si>
  <si>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</si>
  <si>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</si>
  <si>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</si>
  <si>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</si>
  <si>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</si>
  <si>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</si>
  <si>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</si>
  <si>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</si>
  <si>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</si>
  <si>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</si>
  <si>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</si>
  <si>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</si>
  <si>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</si>
  <si>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</si>
  <si>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</si>
  <si>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</si>
  <si>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</si>
  <si>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</si>
  <si>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</si>
  <si>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</si>
  <si>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</si>
  <si>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</si>
  <si>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</si>
  <si>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</si>
  <si>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</si>
  <si>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</si>
  <si>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</si>
  <si>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</si>
  <si>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</si>
  <si>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</si>
  <si>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</si>
  <si>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</si>
  <si>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</si>
  <si>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</si>
  <si>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</si>
  <si>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</si>
  <si>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</si>
  <si>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</si>
  <si>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</si>
  <si>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</si>
  <si>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</si>
  <si>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</si>
  <si>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</si>
  <si>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</si>
  <si>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</si>
  <si>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</si>
  <si>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</si>
  <si>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</si>
  <si>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</si>
  <si>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</si>
  <si>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</si>
  <si>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</si>
  <si>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</si>
  <si>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</si>
  <si>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</si>
  <si>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</si>
  <si>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</si>
  <si>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</si>
  <si>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</si>
  <si>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</si>
  <si>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</si>
  <si>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</si>
  <si>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</si>
  <si>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</si>
  <si>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</si>
  <si>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</si>
  <si>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</si>
  <si>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</si>
  <si>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</si>
  <si>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</si>
  <si>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</si>
  <si>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</si>
  <si>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</si>
  <si>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</si>
  <si>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</si>
  <si>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</si>
  <si>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</si>
  <si>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</si>
  <si>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</si>
  <si>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</si>
  <si>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</si>
  <si>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</si>
  <si>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</si>
  <si>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</si>
  <si>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</si>
  <si>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</si>
  <si>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</si>
  <si>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</si>
  <si>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</si>
  <si>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</si>
  <si>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</si>
  <si>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</si>
  <si>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</si>
  <si>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</si>
  <si>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</si>
  <si>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</si>
  <si>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</si>
  <si>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</si>
  <si>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</si>
  <si>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</si>
  <si>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</si>
  <si>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</si>
  <si>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</si>
  <si>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</si>
  <si>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</si>
  <si>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</si>
  <si>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</si>
  <si>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</si>
  <si>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</si>
  <si>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</si>
  <si>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</si>
  <si>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</si>
  <si>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</si>
  <si>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</si>
  <si>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</si>
  <si>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</si>
  <si>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</si>
  <si>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</si>
  <si>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</si>
  <si>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</si>
  <si>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</si>
  <si>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</si>
  <si>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</si>
  <si>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</si>
  <si>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</si>
  <si>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</si>
  <si>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</si>
  <si>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</si>
  <si>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</si>
  <si>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</si>
  <si>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</si>
  <si>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</si>
  <si>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</si>
  <si>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</si>
  <si>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</si>
  <si>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</si>
  <si>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</si>
  <si>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</si>
  <si>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</si>
  <si>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</si>
  <si>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</si>
  <si>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</si>
  <si>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</si>
  <si>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</si>
  <si>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</si>
  <si>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</si>
  <si>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</si>
  <si>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</si>
  <si>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</si>
  <si>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</si>
  <si>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</si>
  <si>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</si>
  <si>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</si>
  <si>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</si>
  <si>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</si>
  <si>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</si>
  <si>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</si>
  <si>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</si>
  <si>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</si>
  <si>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</si>
  <si>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</si>
  <si>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</si>
  <si>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</si>
  <si>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</si>
  <si>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</si>
  <si>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</si>
  <si>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</si>
  <si>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</si>
  <si>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</si>
  <si>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</si>
  <si>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</si>
  <si>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</si>
  <si>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</si>
  <si>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</si>
  <si>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</si>
  <si>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</si>
  <si>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</si>
  <si>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</si>
  <si>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</si>
  <si>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</si>
  <si>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</si>
  <si>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</si>
  <si>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</si>
  <si>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</si>
  <si>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</si>
  <si>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</si>
  <si>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</si>
  <si>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</si>
  <si>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</si>
  <si>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</si>
  <si>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</si>
  <si>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</si>
  <si>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</si>
  <si>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</si>
  <si>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</si>
  <si>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</si>
  <si>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</si>
  <si>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</si>
  <si>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</si>
  <si>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</si>
  <si>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</si>
  <si>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</si>
  <si>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</si>
  <si>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</si>
  <si>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</si>
  <si>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</si>
  <si>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</si>
  <si>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</si>
  <si>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</si>
  <si>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</si>
  <si>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</si>
  <si>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</si>
  <si>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</si>
  <si>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</si>
  <si>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</si>
  <si>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</si>
  <si>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</si>
  <si>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</si>
  <si>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</si>
  <si>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</si>
  <si>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</si>
  <si>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</si>
  <si>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</si>
  <si>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</si>
  <si>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</si>
  <si>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</si>
  <si>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</si>
  <si>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</si>
  <si>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</si>
  <si>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</si>
  <si>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</si>
  <si>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</si>
  <si>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</si>
  <si>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</si>
  <si>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</si>
  <si>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</si>
  <si>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</si>
  <si>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</si>
  <si>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</si>
  <si>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</si>
  <si>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</si>
  <si>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</si>
  <si>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</si>
  <si>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</si>
  <si>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</si>
  <si>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</si>
  <si>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</si>
  <si>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</si>
  <si>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</si>
  <si>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</si>
  <si>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</si>
  <si>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</si>
  <si>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</si>
  <si>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</si>
  <si>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</si>
  <si>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</si>
  <si>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</si>
  <si>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</si>
  <si>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</si>
  <si>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</si>
  <si>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</si>
  <si>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</si>
  <si>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</si>
  <si>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</si>
  <si>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</si>
  <si>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</si>
  <si>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</si>
  <si>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</si>
  <si>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</si>
  <si>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</si>
  <si>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</si>
  <si>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</si>
  <si>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</si>
  <si>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</si>
  <si>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</si>
  <si>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</si>
  <si>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</si>
  <si>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</si>
  <si>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</si>
  <si>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</si>
  <si>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</si>
  <si>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</si>
  <si>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</si>
  <si>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</si>
  <si>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</si>
  <si>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</si>
  <si>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</si>
  <si>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</si>
  <si>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</si>
  <si>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</si>
  <si>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</si>
  <si>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</si>
  <si>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</si>
  <si>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</si>
  <si>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</si>
  <si>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</si>
  <si>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</si>
  <si>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</si>
  <si>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</si>
  <si>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</si>
  <si>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</si>
  <si>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</si>
  <si>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</si>
  <si>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</si>
  <si>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</si>
  <si>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</si>
  <si>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</si>
  <si>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</si>
  <si>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</si>
  <si>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</si>
  <si>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</si>
  <si>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</si>
  <si>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</si>
  <si>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</si>
  <si>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</si>
  <si>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</si>
  <si>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</si>
  <si>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</si>
  <si>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</si>
  <si>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</si>
  <si>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</si>
  <si>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</si>
  <si>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</si>
  <si>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</si>
  <si>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</si>
  <si>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</si>
  <si>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</si>
  <si>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</si>
  <si>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</si>
  <si>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</si>
  <si>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</si>
  <si>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</si>
  <si>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</si>
  <si>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</si>
  <si>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</si>
  <si>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</si>
  <si>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</si>
  <si>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</si>
  <si>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</si>
  <si>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</si>
  <si>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</si>
  <si>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</si>
  <si>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</si>
  <si>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</si>
  <si>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</si>
  <si>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</si>
  <si>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</si>
  <si>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</si>
  <si>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</si>
  <si>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</si>
  <si>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</si>
  <si>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</si>
  <si>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</si>
  <si>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</si>
  <si>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</si>
  <si>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</si>
  <si>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</si>
  <si>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</si>
  <si>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</si>
  <si>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</si>
  <si>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</si>
  <si>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</si>
  <si>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</si>
  <si>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</si>
  <si>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</si>
  <si>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</si>
  <si>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</si>
  <si>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</si>
  <si>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</si>
  <si>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</si>
  <si>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</si>
  <si>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</si>
  <si>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</si>
  <si>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</si>
  <si>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</si>
  <si>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</si>
  <si>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</si>
  <si>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</si>
  <si>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</si>
  <si>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</si>
  <si>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</si>
  <si>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</si>
  <si>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</si>
  <si>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</si>
  <si>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</si>
  <si>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</si>
  <si>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</si>
  <si>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</si>
  <si>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</si>
  <si>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</si>
  <si>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</si>
  <si>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</si>
  <si>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</si>
  <si>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</si>
  <si>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</si>
  <si>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</si>
  <si>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</si>
  <si>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</si>
  <si>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</si>
  <si>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</si>
  <si>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</si>
  <si>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</si>
  <si>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</si>
  <si>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</si>
  <si>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</si>
  <si>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</si>
  <si>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</si>
  <si>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</si>
  <si>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</si>
  <si>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</si>
  <si>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</si>
  <si>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</si>
  <si>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</si>
  <si>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</si>
  <si>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</si>
  <si>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</si>
  <si>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</si>
  <si>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</si>
  <si>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</si>
  <si>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</si>
  <si>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</si>
  <si>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</si>
  <si>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</si>
  <si>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</si>
  <si>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</si>
  <si>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</si>
  <si>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</si>
  <si>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</si>
  <si>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</si>
  <si>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</si>
  <si>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</si>
  <si>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</si>
  <si>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</si>
  <si>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</si>
  <si>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</si>
  <si>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</si>
  <si>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</si>
  <si>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</si>
  <si>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</si>
  <si>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</si>
  <si>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</si>
  <si>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</si>
  <si>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</si>
  <si>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</si>
  <si>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</si>
  <si>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</si>
  <si>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</si>
  <si>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</si>
  <si>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</si>
  <si>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</si>
  <si>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</si>
  <si>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</si>
  <si>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</si>
  <si>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</si>
  <si>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</si>
  <si>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</si>
  <si>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</si>
  <si>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</si>
  <si>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</si>
  <si>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</si>
  <si>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</si>
  <si>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</si>
  <si>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</si>
  <si>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</si>
  <si>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</si>
  <si>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</si>
  <si>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</si>
  <si>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</si>
  <si>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</si>
  <si>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</si>
  <si>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</si>
  <si>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</si>
  <si>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</si>
  <si>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</si>
  <si>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</si>
  <si>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</si>
  <si>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</si>
  <si>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</si>
  <si>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</si>
  <si>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</si>
  <si>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</si>
  <si>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</si>
  <si>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</si>
  <si>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</si>
  <si>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</si>
  <si>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</si>
  <si>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</si>
  <si>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</si>
  <si>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</si>
  <si>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</si>
  <si>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</si>
  <si>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</si>
  <si>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</si>
  <si>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</si>
  <si>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</si>
  <si>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</si>
  <si>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</si>
  <si>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</si>
  <si>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</si>
  <si>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</si>
  <si>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</si>
  <si>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</si>
  <si>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</si>
  <si>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</si>
  <si>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</si>
  <si>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</si>
  <si>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</si>
  <si>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</si>
  <si>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</si>
  <si>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</si>
  <si>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</si>
  <si>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</si>
  <si>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</si>
  <si>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</si>
  <si>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</si>
  <si>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</si>
  <si>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</si>
  <si>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</si>
  <si>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</si>
  <si>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</si>
  <si>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</si>
  <si>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</si>
  <si>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</si>
  <si>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</si>
  <si>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</si>
  <si>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</si>
  <si>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</si>
  <si>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</si>
  <si>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</si>
  <si>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</si>
  <si>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</si>
  <si>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</si>
  <si>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</si>
  <si>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</si>
  <si>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</si>
  <si>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</si>
  <si>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</si>
  <si>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</si>
  <si>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</si>
  <si>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</si>
  <si>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</si>
  <si>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</si>
  <si>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</si>
  <si>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</si>
  <si>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</si>
  <si>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</si>
  <si>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</si>
  <si>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</si>
  <si>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</si>
  <si>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</si>
  <si>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</si>
  <si>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</si>
  <si>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</si>
  <si>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</si>
  <si>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</si>
  <si>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</si>
  <si>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</si>
  <si>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</si>
  <si>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</si>
  <si>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</si>
  <si>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</si>
  <si>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</si>
  <si>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</si>
  <si>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</si>
  <si>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</si>
  <si>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</si>
  <si>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</si>
  <si>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</si>
  <si>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</si>
  <si>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</si>
  <si>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</si>
  <si>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</si>
  <si>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</si>
  <si>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</si>
  <si>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</si>
  <si>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</si>
  <si>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</si>
  <si>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</si>
  <si>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</si>
  <si>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</si>
  <si>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</si>
  <si>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</si>
  <si>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</si>
  <si>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</si>
  <si>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</si>
  <si>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</si>
  <si>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</si>
  <si>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</si>
  <si>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</si>
  <si>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</si>
  <si>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</si>
  <si>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</si>
  <si>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</si>
  <si>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</si>
  <si>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</si>
  <si>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</si>
  <si>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</si>
  <si>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</si>
  <si>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</si>
  <si>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</si>
  <si>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</si>
  <si>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</si>
  <si>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</si>
  <si>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</si>
  <si>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</si>
  <si>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</si>
  <si>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</si>
  <si>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</si>
  <si>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</si>
  <si>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</si>
  <si>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</si>
  <si>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</si>
  <si>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</si>
  <si>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</si>
  <si>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</si>
  <si>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</si>
  <si>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</si>
  <si>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</si>
  <si>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</si>
  <si>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</si>
  <si>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</si>
  <si>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</si>
  <si>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</si>
  <si>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</si>
  <si>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</si>
  <si>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</si>
  <si>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</si>
  <si>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</si>
  <si>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</si>
  <si>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</si>
  <si>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</si>
  <si>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</si>
  <si>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</si>
  <si>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</si>
  <si>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</si>
  <si>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</si>
  <si>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</si>
  <si>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</si>
  <si>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</si>
  <si>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</si>
  <si>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</si>
  <si>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</si>
  <si>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</si>
  <si>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</si>
  <si>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</si>
  <si>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</si>
  <si>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</si>
  <si>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</si>
  <si>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</si>
  <si>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</si>
  <si>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</si>
  <si>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</si>
  <si>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</si>
  <si>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</si>
  <si>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</si>
  <si>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</si>
  <si>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</si>
  <si>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</si>
  <si>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</si>
  <si>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</si>
  <si>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</si>
  <si>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</si>
  <si>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</si>
  <si>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</si>
  <si>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</si>
  <si>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</si>
  <si>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</si>
  <si>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</si>
  <si>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</si>
  <si>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</si>
  <si>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</si>
  <si>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</si>
  <si>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</si>
  <si>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</si>
  <si>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</si>
  <si>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</si>
  <si>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</si>
  <si>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</si>
  <si>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</si>
  <si>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</si>
  <si>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</si>
  <si>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</si>
  <si>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</si>
  <si>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</si>
  <si>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</si>
  <si>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</si>
  <si>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</si>
  <si>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</si>
  <si>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</si>
  <si>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</si>
  <si>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</si>
  <si>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</si>
  <si>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</si>
  <si>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</si>
  <si>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</si>
  <si>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</si>
  <si>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</si>
  <si>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</si>
  <si>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</si>
  <si>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</si>
  <si>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</si>
  <si>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</si>
  <si>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</si>
  <si>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</si>
  <si>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</si>
  <si>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</si>
  <si>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</si>
  <si>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</si>
  <si>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</si>
  <si>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</si>
  <si>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</si>
  <si>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</si>
  <si>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</si>
  <si>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</si>
  <si>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</si>
  <si>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</si>
  <si>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</si>
  <si>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</si>
  <si>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</si>
  <si>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</si>
  <si>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</si>
  <si>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</si>
  <si>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</si>
  <si>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</si>
  <si>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</si>
  <si>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</si>
  <si>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</si>
  <si>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</si>
  <si>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</si>
  <si>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</si>
  <si>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</si>
  <si>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</si>
  <si>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</si>
  <si>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</si>
  <si>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</si>
  <si>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</si>
  <si>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</si>
  <si>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</si>
  <si>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</si>
  <si>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</si>
  <si>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</si>
  <si>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</si>
  <si>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</si>
  <si>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</si>
  <si>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</si>
  <si>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</si>
  <si>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</si>
  <si>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</si>
  <si>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</si>
  <si>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</si>
  <si>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</si>
  <si>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</si>
  <si>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</si>
  <si>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</si>
  <si>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</si>
  <si>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</si>
  <si>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</si>
  <si>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</si>
  <si>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</si>
  <si>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</si>
  <si>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</si>
  <si>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</si>
  <si>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</si>
  <si>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</si>
  <si>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</si>
  <si>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</si>
  <si>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</si>
  <si>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</si>
  <si>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</si>
  <si>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</si>
  <si>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</si>
  <si>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</si>
  <si>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</si>
  <si>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</si>
  <si>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</si>
  <si>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</si>
  <si>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</si>
  <si>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</si>
  <si>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</si>
  <si>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</si>
  <si>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</si>
  <si>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</si>
  <si>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</si>
  <si>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</si>
  <si>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</si>
  <si>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</si>
  <si>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</si>
  <si>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</si>
  <si>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</si>
  <si>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</si>
  <si>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</si>
  <si>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</si>
  <si>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</si>
  <si>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</si>
  <si>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</si>
  <si>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</si>
  <si>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</si>
  <si>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</si>
  <si>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</si>
  <si>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</si>
  <si>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</si>
  <si>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</si>
  <si>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</si>
  <si>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</si>
  <si>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</si>
  <si>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</si>
  <si>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</si>
  <si>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</si>
  <si>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</si>
  <si>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</si>
  <si>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</si>
  <si>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</si>
  <si>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</si>
  <si>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</si>
  <si>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</si>
  <si>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</si>
  <si>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</si>
  <si>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</si>
  <si>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</si>
  <si>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</si>
  <si>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</si>
  <si>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</si>
  <si>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</si>
  <si>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</si>
  <si>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</si>
  <si>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</si>
  <si>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</si>
  <si>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</si>
  <si>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</si>
  <si>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</si>
  <si>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</si>
  <si>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</si>
  <si>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</si>
  <si>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</si>
  <si>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</si>
  <si>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</si>
  <si>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</si>
  <si>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</si>
  <si>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</si>
  <si>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</si>
  <si>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</si>
  <si>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</si>
  <si>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</si>
  <si>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</si>
  <si>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</si>
  <si>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</si>
  <si>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</si>
  <si>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</si>
  <si>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</si>
  <si>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</si>
  <si>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</si>
  <si>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</si>
  <si>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</si>
  <si>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</si>
  <si>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</si>
  <si>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</si>
  <si>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</si>
  <si>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</si>
  <si>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</si>
  <si>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</si>
  <si>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</si>
  <si>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</si>
  <si>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</si>
  <si>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</si>
  <si>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</si>
  <si>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</si>
  <si>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</si>
  <si>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</si>
  <si>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</si>
  <si>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</si>
  <si>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</si>
  <si>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</si>
  <si>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</si>
  <si>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</si>
  <si>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</si>
  <si>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</si>
  <si>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</si>
  <si>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</si>
  <si>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</si>
  <si>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</si>
  <si>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</si>
  <si>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</si>
  <si>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</si>
  <si>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</si>
  <si>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</si>
  <si>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</si>
  <si>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</si>
  <si>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</si>
  <si>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</si>
  <si>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</si>
  <si>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</si>
  <si>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</si>
  <si>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</si>
  <si>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</si>
  <si>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</si>
  <si>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</si>
  <si>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</si>
  <si>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</si>
  <si>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</si>
  <si>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</si>
  <si>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</si>
  <si>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</si>
  <si>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</si>
  <si>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</si>
  <si>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</si>
  <si>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</si>
  <si>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</si>
  <si>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</si>
  <si>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</si>
  <si>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</si>
  <si>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</si>
  <si>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</si>
  <si>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</si>
  <si>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</si>
  <si>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</si>
  <si>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</si>
  <si>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</si>
  <si>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</si>
  <si>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</si>
  <si>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</si>
  <si>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</si>
  <si>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</si>
  <si>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</si>
  <si>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</si>
  <si>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</si>
  <si>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</si>
  <si>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</si>
  <si>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</si>
  <si>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</si>
  <si>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</si>
  <si>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</si>
  <si>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</si>
  <si>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</si>
  <si>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</si>
  <si>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</si>
  <si>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</si>
  <si>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</si>
  <si>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</si>
  <si>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</si>
  <si>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</si>
  <si>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</si>
  <si>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</si>
  <si>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</si>
  <si>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</si>
  <si>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</si>
  <si>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</si>
  <si>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</si>
  <si>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</si>
  <si>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</si>
  <si>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</si>
  <si>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</si>
  <si>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</si>
  <si>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</si>
  <si>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</si>
  <si>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</si>
  <si>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</si>
  <si>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</si>
  <si>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</si>
  <si>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</si>
  <si>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</si>
  <si>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</si>
  <si>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</si>
  <si>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</si>
  <si>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</si>
  <si>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</si>
  <si>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</si>
  <si>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</si>
  <si>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</si>
  <si>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</si>
  <si>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</si>
  <si>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</si>
  <si>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</si>
  <si>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</si>
  <si>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</si>
  <si>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</si>
  <si>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</si>
  <si>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</si>
  <si>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</si>
  <si>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</si>
  <si>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</si>
  <si>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</si>
  <si>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</si>
  <si>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</si>
  <si>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</si>
  <si>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</si>
  <si>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</si>
  <si>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</si>
  <si>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</si>
  <si>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</si>
  <si>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</si>
  <si>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</si>
  <si>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</si>
  <si>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</si>
  <si>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</si>
  <si>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</si>
  <si>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</si>
  <si>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</si>
  <si>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</si>
  <si>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</si>
  <si>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</si>
  <si>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</si>
  <si>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</si>
  <si>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</si>
  <si>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</si>
  <si>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</si>
  <si>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</si>
  <si>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</si>
  <si>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</si>
  <si>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</si>
  <si>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</si>
  <si>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</si>
  <si>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</si>
  <si>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</si>
  <si>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</si>
  <si>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</si>
  <si>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</si>
  <si>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</si>
  <si>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</si>
  <si>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</si>
  <si>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</si>
  <si>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</si>
  <si>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</si>
  <si>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</si>
  <si>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</si>
  <si>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</si>
  <si>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</si>
  <si>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</si>
  <si>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</si>
  <si>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</si>
  <si>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</si>
  <si>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</si>
  <si>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</si>
  <si>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</si>
  <si>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</si>
  <si>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</si>
  <si>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</si>
  <si>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</si>
  <si>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</si>
  <si>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</si>
  <si>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</si>
  <si>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</si>
  <si>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</si>
  <si>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</si>
  <si>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</si>
  <si>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</si>
  <si>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</si>
  <si>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</si>
  <si>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</si>
  <si>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</si>
  <si>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</si>
  <si>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</si>
  <si>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</si>
  <si>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</si>
  <si>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</si>
  <si>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</si>
  <si>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</si>
  <si>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</si>
  <si>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</si>
  <si>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</si>
  <si>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</si>
  <si>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</si>
  <si>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</si>
  <si>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</si>
  <si>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</si>
  <si>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</si>
  <si>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</si>
  <si>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</si>
  <si>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</si>
  <si>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</si>
  <si>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</si>
  <si>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</si>
  <si>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</si>
  <si>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</si>
  <si>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</si>
  <si>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</si>
  <si>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</si>
  <si>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</si>
  <si>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</si>
  <si>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</si>
  <si>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</si>
  <si>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</si>
  <si>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</si>
  <si>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</si>
  <si>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</si>
  <si>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</si>
  <si>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</si>
  <si>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</si>
  <si>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</si>
  <si>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</si>
  <si>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</si>
  <si>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</si>
  <si>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</si>
  <si>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</si>
  <si>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</si>
  <si>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</si>
  <si>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</si>
  <si>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</si>
  <si>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</si>
  <si>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</si>
  <si>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</si>
  <si>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</si>
  <si>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</si>
  <si>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</si>
  <si>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</si>
  <si>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</si>
  <si>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</si>
  <si>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</si>
  <si>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</si>
  <si>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</si>
  <si>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</si>
  <si>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</si>
  <si>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</si>
  <si>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</si>
  <si>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</si>
  <si>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</si>
  <si>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</si>
  <si>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</si>
  <si>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</si>
  <si>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</si>
  <si>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</si>
  <si>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</si>
  <si>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</si>
  <si>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</si>
  <si>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</si>
  <si>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</si>
  <si>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</si>
  <si>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</si>
  <si>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</si>
  <si>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</si>
  <si>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</si>
  <si>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</si>
  <si>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</si>
  <si>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</si>
  <si>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</si>
  <si>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</si>
  <si>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</si>
  <si>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</si>
  <si>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</si>
  <si>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</si>
  <si>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</si>
  <si>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</si>
  <si>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</si>
  <si>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</si>
  <si>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</si>
  <si>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</si>
  <si>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</si>
  <si>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</si>
  <si>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</si>
  <si>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</si>
  <si>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</si>
  <si>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</si>
  <si>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</si>
  <si>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</si>
  <si>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</si>
  <si>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</si>
  <si>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</si>
  <si>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</si>
  <si>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</si>
  <si>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</si>
  <si>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</si>
  <si>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</si>
  <si>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</si>
  <si>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</si>
  <si>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</si>
  <si>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</si>
  <si>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</si>
  <si>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</si>
  <si>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</si>
  <si>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</si>
  <si>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</si>
  <si>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</si>
  <si>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</si>
  <si>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</si>
  <si>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</si>
  <si>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</si>
  <si>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</si>
  <si>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</si>
  <si>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</si>
  <si>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</si>
  <si>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</si>
  <si>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</si>
  <si>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</si>
  <si>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</si>
  <si>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</si>
  <si>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</si>
  <si>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</si>
  <si>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</si>
  <si>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</si>
  <si>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</si>
  <si>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</si>
  <si>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</si>
  <si>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</si>
  <si>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</si>
  <si>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</si>
  <si>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</si>
  <si>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</si>
  <si>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</si>
  <si>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</si>
  <si>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</si>
  <si>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</si>
  <si>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</si>
  <si>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</si>
  <si>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</si>
  <si>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</si>
  <si>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</si>
  <si>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</si>
  <si>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</si>
  <si>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</si>
  <si>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</si>
  <si>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</si>
  <si>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</si>
  <si>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</si>
  <si>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</si>
  <si>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</si>
  <si>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</si>
  <si>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</si>
  <si>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</si>
  <si>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</si>
  <si>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</si>
  <si>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</si>
  <si>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</si>
  <si>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</si>
  <si>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</si>
  <si>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</si>
  <si>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</si>
  <si>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</si>
  <si>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</si>
  <si>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</si>
  <si>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</si>
  <si>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</si>
  <si>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</si>
  <si>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</si>
  <si>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</si>
  <si>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</si>
  <si>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</si>
  <si>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</si>
  <si>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</si>
  <si>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</si>
  <si>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</si>
  <si>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</si>
  <si>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</si>
  <si>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</si>
  <si>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</si>
  <si>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</si>
  <si>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</si>
  <si>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</si>
  <si>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</si>
  <si>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</si>
  <si>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</si>
  <si>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</si>
  <si>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</si>
  <si>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</si>
  <si>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</si>
  <si>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</si>
  <si>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</si>
  <si>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</si>
  <si>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</si>
  <si>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</si>
  <si>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</si>
  <si>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</si>
  <si>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</si>
  <si>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</si>
  <si>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</si>
  <si>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</si>
  <si>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</si>
  <si>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</si>
  <si>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</si>
  <si>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</si>
  <si>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</si>
  <si>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</si>
  <si>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</si>
  <si>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</si>
  <si>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</si>
  <si>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</si>
  <si>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</si>
  <si>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</si>
  <si>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</si>
  <si>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</si>
  <si>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</si>
  <si>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</si>
  <si>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</si>
  <si>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</si>
  <si>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</si>
  <si>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</si>
  <si>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</si>
  <si>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</si>
  <si>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</si>
  <si>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</si>
  <si>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</si>
  <si>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</si>
  <si>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</si>
  <si>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</si>
  <si>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</si>
  <si>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</si>
  <si>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</si>
  <si>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</si>
  <si>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</si>
  <si>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</si>
  <si>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</si>
  <si>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</si>
  <si>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</si>
  <si>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</si>
  <si>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</si>
  <si>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</si>
  <si>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</si>
  <si>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</si>
  <si>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</si>
  <si>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</si>
  <si>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</si>
  <si>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</si>
  <si>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</si>
  <si>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</si>
  <si>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</si>
  <si>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</si>
  <si>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</si>
  <si>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</si>
  <si>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</si>
  <si>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</si>
  <si>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</si>
  <si>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</si>
  <si>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</si>
  <si>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</si>
  <si>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</si>
  <si>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</si>
  <si>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</si>
  <si>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</si>
  <si>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</si>
  <si>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</si>
  <si>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</si>
  <si>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</si>
  <si>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</si>
  <si>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</si>
  <si>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</si>
  <si>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</si>
  <si>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</si>
  <si>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</si>
  <si>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</si>
  <si>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</si>
  <si>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</si>
  <si>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</si>
  <si>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</si>
  <si>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</si>
  <si>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</si>
  <si>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</si>
  <si>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</si>
  <si>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</si>
  <si>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</si>
  <si>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</si>
  <si>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</si>
  <si>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</si>
  <si>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</si>
  <si>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</si>
  <si>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</si>
  <si>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</si>
  <si>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</si>
  <si>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</si>
  <si>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</si>
  <si>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</si>
  <si>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</si>
  <si>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</si>
  <si>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</si>
  <si>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</si>
  <si>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</si>
  <si>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</si>
  <si>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</si>
  <si>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</si>
  <si>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</si>
  <si>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</si>
  <si>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</si>
  <si>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</si>
  <si>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</si>
  <si>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</si>
  <si>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</si>
  <si>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</si>
  <si>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</si>
  <si>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</si>
  <si>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</si>
  <si>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</si>
  <si>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</si>
  <si>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</si>
  <si>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</si>
  <si>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</si>
  <si>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</si>
  <si>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</si>
  <si>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</si>
  <si>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</si>
  <si>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</si>
  <si>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</si>
  <si>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</si>
  <si>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</si>
  <si>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</si>
  <si>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</si>
  <si>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</si>
  <si>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</si>
  <si>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</si>
  <si>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</si>
  <si>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</si>
  <si>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</si>
  <si>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</si>
  <si>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</si>
  <si>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</si>
  <si>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</si>
  <si>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</si>
  <si>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</si>
  <si>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</si>
  <si>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</si>
  <si>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</si>
  <si>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</si>
  <si>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</si>
  <si>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</si>
  <si>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</si>
  <si>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</si>
  <si>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</si>
  <si>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</si>
  <si>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</si>
  <si>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</si>
  <si>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</si>
  <si>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</si>
  <si>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</si>
  <si>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</si>
  <si>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</si>
  <si>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</si>
  <si>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</si>
  <si>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</si>
  <si>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</si>
  <si>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</si>
  <si>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</si>
  <si>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</si>
  <si>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</si>
  <si>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</si>
  <si>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</si>
  <si>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</si>
  <si>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</si>
  <si>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</si>
  <si>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</si>
  <si>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</si>
  <si>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</si>
  <si>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</si>
  <si>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</si>
  <si>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</si>
  <si>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</si>
  <si>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</si>
  <si>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</si>
  <si>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</si>
  <si>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</si>
  <si>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</si>
  <si>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</si>
  <si>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</si>
  <si>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</si>
  <si>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</si>
  <si>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</si>
  <si>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</si>
  <si>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</si>
  <si>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</si>
  <si>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</si>
  <si>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</si>
  <si>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</si>
  <si>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</si>
  <si>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</si>
  <si>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</si>
  <si>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</si>
  <si>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</si>
  <si>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</si>
  <si>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</si>
  <si>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</si>
  <si>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</si>
  <si>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</si>
  <si>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</si>
  <si>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</si>
  <si>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</si>
  <si>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</si>
  <si>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</si>
  <si>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</si>
  <si>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</si>
  <si>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</si>
  <si>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</si>
  <si>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</si>
  <si>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</si>
  <si>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</si>
  <si>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</si>
  <si>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</si>
  <si>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</si>
  <si>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</si>
  <si>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</si>
  <si>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</si>
  <si>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</si>
  <si>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</si>
  <si>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</si>
  <si>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</si>
  <si>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</si>
  <si>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</si>
  <si>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</si>
  <si>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</si>
  <si>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</si>
  <si>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</si>
  <si>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</si>
  <si>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</si>
  <si>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</si>
  <si>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</si>
  <si>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</si>
  <si>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</si>
  <si>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</si>
  <si>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</si>
  <si>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</si>
  <si>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</si>
  <si>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</si>
  <si>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</si>
  <si>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</si>
  <si>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</si>
  <si>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</si>
  <si>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</si>
  <si>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</si>
  <si>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</si>
  <si>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</si>
  <si>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</si>
  <si>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</si>
  <si>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</si>
  <si>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</si>
  <si>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</si>
  <si>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</si>
  <si>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</si>
  <si>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</si>
  <si>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</si>
  <si>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</si>
  <si>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</si>
  <si>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</si>
  <si>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</si>
  <si>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</si>
  <si>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</si>
  <si>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</si>
  <si>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</si>
  <si>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</si>
  <si>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</si>
  <si>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</si>
  <si>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</si>
  <si>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</si>
  <si>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</si>
  <si>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</si>
  <si>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</si>
  <si>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</si>
  <si>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</si>
  <si>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</si>
  <si>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</si>
  <si>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</si>
  <si>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</si>
  <si>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</si>
  <si>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</si>
  <si>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</si>
  <si>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</si>
  <si>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</si>
  <si>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</si>
  <si>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</si>
  <si>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</si>
  <si>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</si>
  <si>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</si>
  <si>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</si>
  <si>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</si>
  <si>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</si>
  <si>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</si>
  <si>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</si>
  <si>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</si>
  <si>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</si>
  <si>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</si>
  <si>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</si>
  <si>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</si>
  <si>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</si>
  <si>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</si>
  <si>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</si>
  <si>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</si>
  <si>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</si>
  <si>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</si>
  <si>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</si>
  <si>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</si>
  <si>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</si>
  <si>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</si>
  <si>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</si>
  <si>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</si>
  <si>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</si>
  <si>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</si>
  <si>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</si>
  <si>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</si>
  <si>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</si>
  <si>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</si>
  <si>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</si>
  <si>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</si>
  <si>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</si>
  <si>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</si>
  <si>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</si>
  <si>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</si>
  <si>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</si>
  <si>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</si>
  <si>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</si>
  <si>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</si>
  <si>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</si>
  <si>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</si>
  <si>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</si>
  <si>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</si>
  <si>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</si>
  <si>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</si>
  <si>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</si>
  <si>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</si>
  <si>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</si>
  <si>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</si>
  <si>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</si>
  <si>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</si>
  <si>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</si>
  <si>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</si>
  <si>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</si>
  <si>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</si>
  <si>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</si>
  <si>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</si>
  <si>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</si>
  <si>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</si>
  <si>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</si>
  <si>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</si>
  <si>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</si>
  <si>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</si>
  <si>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</si>
  <si>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</si>
  <si>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</si>
  <si>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</si>
  <si>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</si>
  <si>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</si>
  <si>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</si>
  <si>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</si>
  <si>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</si>
  <si>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</si>
  <si>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</si>
  <si>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</si>
  <si>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</si>
  <si>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</si>
  <si>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</si>
  <si>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</si>
  <si>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</si>
  <si>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</si>
  <si>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</si>
  <si>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</si>
  <si>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</si>
  <si>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</si>
  <si>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</si>
  <si>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</si>
  <si>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</si>
  <si>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</si>
  <si>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</si>
  <si>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</si>
  <si>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</si>
  <si>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</si>
  <si>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</si>
  <si>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</si>
  <si>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</si>
  <si>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</si>
  <si>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</si>
  <si>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</si>
  <si>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</si>
  <si>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</si>
  <si>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</si>
  <si>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</si>
  <si>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</si>
  <si>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</si>
  <si>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</si>
  <si>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</si>
  <si>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</si>
  <si>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</si>
  <si>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</si>
  <si>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</si>
  <si>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</si>
  <si>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</si>
  <si>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</si>
  <si>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</si>
  <si>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</si>
  <si>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</si>
  <si>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</si>
  <si>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</si>
  <si>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</si>
  <si>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</si>
  <si>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</si>
  <si>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</si>
  <si>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</si>
  <si>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</si>
  <si>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</si>
  <si>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</si>
  <si>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</si>
  <si>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</si>
  <si>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</si>
  <si>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</si>
  <si>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</si>
  <si>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</si>
  <si>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</si>
  <si>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</si>
  <si>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</si>
  <si>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</si>
  <si>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</si>
  <si>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</si>
  <si>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</si>
  <si>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</si>
  <si>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</si>
  <si>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</si>
  <si>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</si>
  <si>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</si>
  <si>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</si>
  <si>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</si>
  <si>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</si>
  <si>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</si>
  <si>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</si>
  <si>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</si>
  <si>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</si>
  <si>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</si>
  <si>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</si>
  <si>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</si>
  <si>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</si>
  <si>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</si>
  <si>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</si>
  <si>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</si>
  <si>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</si>
  <si>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</si>
  <si>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</si>
  <si>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</si>
  <si>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</si>
  <si>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</si>
  <si>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</si>
  <si>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</si>
  <si>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</si>
  <si>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</si>
  <si>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</si>
  <si>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</si>
  <si>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</si>
  <si>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</si>
  <si>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</si>
  <si>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</si>
  <si>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</si>
  <si>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</si>
  <si>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</si>
  <si>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</si>
  <si>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</si>
  <si>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</si>
  <si>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</si>
  <si>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</si>
  <si>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</si>
  <si>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</si>
  <si>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</si>
  <si>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</si>
  <si>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</si>
  <si>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</si>
  <si>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</si>
  <si>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</si>
  <si>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</si>
  <si>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</si>
  <si>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</si>
  <si>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</si>
  <si>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</si>
  <si>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</si>
  <si>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</si>
  <si>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</si>
  <si>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</si>
  <si>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</si>
  <si>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</si>
  <si>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</si>
  <si>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</si>
  <si>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</si>
  <si>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</si>
  <si>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</si>
  <si>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</si>
  <si>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</si>
  <si>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</si>
  <si>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</si>
  <si>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</si>
  <si>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</si>
  <si>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</si>
  <si>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</si>
  <si>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</si>
  <si>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</si>
  <si>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</si>
  <si>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</si>
  <si>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</si>
  <si>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</si>
  <si>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</si>
  <si>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</si>
  <si>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</si>
  <si>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</si>
  <si>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</si>
  <si>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</si>
  <si>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</si>
  <si>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</si>
  <si>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</si>
  <si>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</si>
  <si>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</si>
  <si>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</si>
  <si>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</si>
  <si>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</si>
  <si>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</si>
  <si>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</si>
  <si>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</si>
  <si>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</si>
  <si>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</si>
  <si>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</si>
  <si>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</si>
  <si>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</si>
  <si>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</si>
  <si>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</si>
  <si>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</si>
  <si>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</si>
  <si>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</si>
  <si>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</si>
  <si>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</si>
  <si>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</si>
  <si>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</si>
  <si>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</si>
  <si>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</si>
  <si>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</si>
  <si>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</si>
  <si>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</si>
  <si>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</si>
  <si>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</si>
  <si>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</si>
  <si>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</si>
  <si>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</si>
  <si>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</si>
  <si>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</si>
  <si>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</si>
  <si>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</si>
  <si>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</si>
  <si>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</si>
  <si>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</si>
  <si>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</si>
  <si>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</si>
  <si>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</si>
  <si>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</si>
  <si>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</si>
  <si>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</si>
  <si>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</si>
  <si>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</si>
  <si>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</si>
  <si>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</si>
  <si>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</si>
  <si>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</si>
  <si>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</si>
  <si>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</si>
  <si>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</si>
  <si>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</si>
  <si>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</si>
  <si>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</si>
  <si>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</si>
  <si>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</si>
  <si>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</si>
  <si>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</si>
  <si>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</si>
  <si>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</si>
  <si>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</si>
  <si>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</si>
  <si>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</si>
  <si>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</si>
  <si>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</si>
  <si>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</si>
  <si>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</si>
  <si>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</si>
  <si>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</si>
  <si>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</si>
  <si>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</si>
  <si>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</si>
  <si>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</si>
  <si>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</si>
  <si>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</si>
  <si>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</si>
  <si>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</si>
  <si>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</si>
  <si>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</si>
  <si>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</si>
  <si>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</si>
  <si>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</si>
  <si>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</si>
  <si>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</si>
  <si>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</si>
  <si>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</si>
  <si>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</si>
  <si>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</si>
  <si>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</si>
  <si>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</si>
  <si>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</si>
  <si>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</si>
  <si>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</si>
  <si>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</si>
  <si>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</si>
  <si>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</si>
  <si>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</si>
  <si>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</si>
  <si>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</si>
  <si>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</si>
  <si>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</si>
  <si>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</si>
  <si>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</si>
  <si>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</si>
  <si>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</si>
  <si>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</si>
  <si>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</si>
  <si>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</si>
  <si>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</si>
  <si>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</si>
  <si>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</si>
  <si>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</si>
  <si>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</si>
  <si>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</si>
  <si>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</si>
  <si>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</si>
  <si>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</si>
  <si>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</si>
  <si>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</si>
  <si>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</si>
  <si>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</si>
  <si>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</si>
  <si>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</si>
  <si>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</si>
  <si>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</si>
  <si>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</si>
  <si>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</si>
  <si>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</si>
  <si>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</si>
  <si>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</si>
  <si>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</si>
  <si>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</si>
  <si>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</si>
  <si>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</si>
  <si>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</si>
  <si>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</si>
  <si>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</si>
  <si>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</si>
  <si>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</si>
  <si>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</si>
  <si>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</si>
  <si>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</si>
  <si>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</si>
  <si>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</si>
  <si>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</si>
  <si>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</si>
  <si>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</si>
  <si>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</si>
  <si>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</si>
  <si>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</si>
  <si>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</si>
  <si>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</si>
  <si>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</si>
  <si>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</si>
  <si>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</si>
  <si>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</si>
  <si>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</si>
  <si>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</si>
  <si>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</si>
  <si>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</si>
  <si>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</si>
  <si>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</si>
  <si>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</si>
  <si>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</si>
  <si>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</si>
  <si>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</si>
  <si>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</si>
  <si>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</si>
  <si>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</si>
  <si>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</si>
  <si>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</si>
  <si>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</si>
  <si>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</si>
  <si>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</si>
  <si>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</si>
  <si>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</si>
  <si>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</si>
  <si>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</si>
  <si>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</si>
  <si>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</si>
  <si>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</si>
  <si>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</si>
  <si>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</si>
  <si>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</si>
  <si>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</si>
  <si>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</si>
  <si>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</si>
  <si>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</si>
  <si>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</si>
  <si>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</si>
  <si>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</si>
  <si>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</si>
  <si>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</si>
  <si>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</si>
  <si>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</si>
  <si>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</si>
  <si>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</si>
  <si>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</si>
  <si>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</si>
  <si>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</si>
  <si>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</si>
  <si>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</si>
  <si>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</si>
  <si>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</si>
  <si>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</si>
  <si>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</si>
  <si>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</si>
  <si>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</si>
  <si>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</si>
  <si>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</si>
  <si>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</si>
  <si>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</si>
  <si>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</si>
  <si>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</si>
  <si>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</si>
  <si>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</si>
  <si>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</si>
  <si>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</si>
  <si>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</si>
  <si>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</si>
  <si>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</si>
  <si>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</si>
  <si>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</si>
  <si>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</si>
  <si>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</si>
  <si>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</si>
  <si>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</si>
  <si>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</si>
  <si>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</si>
  <si>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</si>
  <si>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</si>
  <si>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</si>
  <si>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</si>
  <si>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</si>
  <si>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</si>
  <si>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</si>
  <si>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</si>
  <si>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</si>
  <si>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</si>
  <si>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</si>
  <si>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</si>
  <si>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</si>
  <si>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</si>
  <si>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</si>
  <si>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</si>
  <si>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</si>
  <si>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</si>
  <si>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</si>
  <si>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</si>
  <si>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</si>
  <si>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</si>
  <si>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</si>
  <si>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</si>
  <si>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</si>
  <si>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</si>
  <si>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</si>
  <si>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</si>
  <si>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</si>
  <si>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</si>
  <si>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</si>
  <si>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</si>
  <si>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</si>
  <si>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</si>
  <si>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</si>
  <si>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</si>
  <si>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</si>
  <si>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</si>
  <si>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</si>
  <si>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</si>
  <si>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</si>
  <si>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</si>
  <si>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</si>
  <si>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</si>
  <si>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</si>
  <si>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</si>
  <si>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</si>
  <si>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</si>
  <si>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</si>
  <si>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</si>
  <si>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</si>
  <si>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</si>
  <si>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</si>
  <si>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</si>
  <si>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</si>
  <si>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</si>
  <si>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</si>
  <si>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</si>
  <si>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</si>
  <si>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</si>
  <si>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</si>
  <si>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</si>
  <si>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</si>
  <si>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</si>
  <si>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</si>
  <si>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</si>
  <si>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</si>
  <si>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</si>
  <si>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</si>
  <si>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</si>
  <si>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</si>
  <si>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</si>
  <si>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</si>
  <si>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</si>
  <si>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</si>
  <si>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</si>
  <si>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</si>
  <si>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</si>
  <si>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</si>
  <si>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</si>
  <si>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</si>
  <si>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</si>
  <si>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</si>
  <si>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</si>
  <si>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</si>
  <si>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</si>
  <si>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</si>
  <si>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</si>
  <si>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</si>
  <si>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</si>
  <si>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</si>
  <si>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</si>
  <si>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</si>
  <si>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</si>
  <si>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</si>
  <si>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</si>
  <si>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</si>
  <si>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</si>
  <si>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</si>
  <si>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</si>
  <si>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</si>
  <si>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</si>
  <si>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</si>
  <si>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</si>
  <si>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</si>
  <si>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</si>
  <si>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</si>
  <si>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</si>
  <si>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</si>
  <si>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</si>
  <si>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</si>
  <si>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</si>
  <si>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</si>
  <si>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</si>
  <si>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</si>
  <si>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</si>
  <si>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</si>
  <si>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</si>
  <si>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</si>
  <si>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</si>
  <si>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</si>
  <si>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</si>
  <si>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</si>
  <si>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</si>
  <si>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</si>
  <si>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</si>
  <si>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</si>
  <si>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</si>
  <si>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</si>
  <si>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</si>
  <si>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</si>
  <si>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</si>
  <si>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</si>
  <si>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</si>
  <si>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</si>
  <si>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</si>
  <si>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</si>
  <si>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</si>
  <si>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</si>
  <si>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</si>
  <si>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</si>
  <si>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</si>
  <si>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</si>
  <si>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</si>
  <si>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</si>
  <si>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</si>
  <si>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</si>
  <si>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</si>
  <si>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</si>
  <si>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</si>
  <si>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</si>
  <si>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</si>
  <si>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</si>
  <si>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</si>
  <si>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</si>
  <si>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</si>
  <si>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</si>
  <si>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</si>
  <si>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</si>
  <si>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</si>
  <si>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</si>
  <si>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</si>
  <si>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</si>
  <si>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</si>
  <si>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</si>
  <si>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</si>
  <si>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</si>
  <si>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</si>
  <si>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</si>
  <si>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</si>
  <si>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</si>
  <si>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</si>
  <si>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</si>
  <si>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</si>
  <si>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</si>
  <si>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</si>
  <si>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</si>
  <si>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</si>
  <si>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</si>
  <si>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</si>
  <si>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</si>
  <si>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</si>
  <si>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</si>
  <si>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</si>
  <si>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</si>
  <si>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</si>
  <si>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</si>
  <si>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</si>
  <si>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</si>
  <si>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</si>
  <si>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</si>
  <si>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</si>
  <si>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</si>
  <si>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</si>
  <si>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</si>
  <si>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</si>
  <si>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</si>
  <si>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</si>
  <si>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</si>
  <si>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</si>
  <si>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</si>
  <si>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</si>
  <si>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</si>
  <si>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</si>
  <si>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</si>
  <si>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</si>
  <si>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</si>
  <si>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</si>
  <si>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</si>
  <si>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</si>
  <si>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</si>
  <si>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</si>
  <si>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</si>
  <si>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</si>
  <si>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</si>
  <si>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</si>
  <si>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</si>
  <si>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</si>
  <si>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</si>
  <si>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</si>
  <si>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</si>
  <si>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</si>
  <si>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</si>
  <si>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</si>
  <si>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</si>
  <si>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</si>
  <si>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</si>
  <si>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</si>
  <si>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</si>
  <si>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</si>
  <si>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</si>
  <si>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</si>
  <si>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</si>
  <si>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</si>
  <si>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</si>
  <si>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</si>
  <si>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</si>
  <si>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</si>
  <si>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</si>
  <si>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</si>
  <si>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</si>
  <si>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</si>
  <si>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</si>
  <si>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</si>
  <si>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</si>
  <si>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</si>
  <si>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</si>
  <si>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</si>
  <si>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</si>
  <si>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</si>
  <si>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</si>
  <si>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</si>
  <si>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</si>
  <si>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</si>
  <si>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</si>
  <si>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</si>
  <si>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</si>
  <si>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</si>
  <si>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</si>
  <si>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</si>
  <si>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</si>
  <si>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</si>
  <si>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</si>
  <si>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</si>
  <si>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</si>
  <si>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</si>
  <si>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</si>
  <si>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</si>
  <si>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</si>
  <si>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</si>
  <si>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</si>
  <si>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</si>
  <si>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</si>
  <si>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</si>
  <si>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</si>
  <si>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</si>
  <si>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</si>
  <si>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</si>
  <si>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</si>
  <si>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</si>
  <si>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</si>
  <si>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</si>
  <si>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</si>
  <si>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</si>
  <si>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</si>
  <si>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</si>
  <si>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</si>
  <si>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</si>
  <si>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</si>
  <si>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</si>
  <si>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</si>
  <si>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</si>
  <si>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</si>
  <si>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</si>
  <si>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</si>
  <si>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</si>
  <si>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</si>
  <si>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</si>
  <si>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</si>
  <si>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</si>
  <si>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</si>
  <si>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</si>
  <si>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</si>
  <si>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</si>
  <si>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</si>
  <si>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</si>
  <si>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</si>
  <si>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</si>
  <si>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</si>
  <si>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</si>
  <si>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</si>
  <si>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</si>
  <si>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</si>
  <si>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</si>
  <si>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</si>
  <si>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</si>
  <si>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</si>
  <si>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</si>
  <si>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</si>
  <si>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</si>
  <si>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</si>
  <si>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</si>
  <si>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</si>
  <si>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</si>
  <si>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</si>
  <si>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</si>
  <si>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</si>
  <si>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</si>
  <si>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</si>
  <si>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</si>
  <si>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</si>
  <si>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</si>
  <si>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</si>
  <si>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</si>
  <si>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</si>
  <si>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</si>
  <si>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</si>
  <si>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</si>
  <si>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</si>
  <si>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</si>
  <si>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</si>
  <si>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</si>
  <si>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</si>
  <si>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</si>
  <si>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</si>
  <si>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</si>
  <si>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</si>
  <si>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</si>
  <si>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</si>
  <si>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</si>
  <si>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</si>
  <si>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</si>
  <si>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</si>
  <si>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</si>
  <si>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</si>
  <si>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</si>
  <si>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</si>
  <si>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</si>
  <si>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</si>
  <si>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</si>
  <si>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</si>
  <si>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</si>
  <si>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</si>
  <si>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</si>
  <si>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</si>
  <si>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</si>
  <si>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</si>
  <si>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</si>
  <si>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</si>
  <si>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</si>
  <si>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</si>
  <si>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</si>
  <si>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</si>
  <si>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</si>
  <si>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</si>
  <si>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</si>
  <si>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</si>
  <si>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</si>
  <si>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</si>
  <si>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</si>
  <si>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</si>
  <si>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</si>
  <si>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</si>
  <si>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</si>
  <si>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</si>
  <si>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</si>
  <si>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</si>
  <si>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</si>
  <si>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</si>
  <si>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</si>
  <si>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</si>
  <si>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</si>
  <si>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</si>
  <si>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</si>
  <si>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</si>
  <si>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</si>
  <si>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</si>
  <si>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</si>
  <si>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</si>
  <si>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</si>
  <si>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</si>
  <si>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</si>
  <si>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</si>
  <si>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</si>
  <si>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</si>
  <si>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</si>
  <si>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</si>
  <si>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</si>
  <si>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</si>
  <si>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</si>
  <si>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</si>
  <si>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</si>
  <si>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</si>
  <si>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</si>
  <si>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</si>
  <si>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</si>
  <si>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</si>
  <si>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</si>
  <si>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</si>
  <si>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</si>
  <si>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</si>
  <si>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</si>
  <si>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</si>
  <si>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</si>
  <si>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</si>
  <si>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</si>
  <si>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</si>
  <si>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</si>
  <si>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</si>
  <si>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</si>
  <si>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</si>
  <si>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</si>
  <si>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</si>
  <si>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</si>
  <si>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</si>
  <si>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</si>
  <si>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</si>
  <si>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</si>
  <si>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</si>
  <si>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</si>
  <si>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</si>
  <si>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</si>
  <si>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</si>
  <si>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</si>
  <si>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</si>
  <si>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</si>
  <si>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</si>
  <si>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</si>
  <si>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</si>
  <si>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</si>
  <si>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</si>
  <si>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</si>
  <si>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</si>
  <si>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</si>
  <si>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</si>
  <si>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</si>
  <si>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</si>
  <si>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</si>
  <si>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</si>
  <si>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</si>
  <si>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</si>
  <si>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</si>
  <si>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</si>
  <si>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</si>
  <si>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</si>
  <si>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</si>
  <si>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</si>
  <si>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</si>
  <si>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</si>
  <si>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</si>
  <si>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</si>
  <si>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</si>
  <si>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</si>
  <si>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</si>
  <si>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</si>
  <si>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</si>
  <si>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</si>
  <si>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</si>
  <si>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</si>
  <si>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</si>
  <si>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</si>
  <si>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</si>
  <si>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</si>
  <si>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</si>
  <si>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</si>
  <si>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</si>
  <si>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</si>
  <si>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</si>
  <si>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</si>
  <si>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</si>
  <si>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</si>
  <si>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</si>
  <si>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</si>
  <si>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</si>
  <si>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</si>
  <si>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</si>
  <si>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</si>
  <si>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</si>
  <si>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</si>
  <si>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</si>
  <si>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</si>
  <si>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</si>
  <si>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</si>
  <si>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</si>
  <si>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</si>
  <si>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</si>
  <si>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</si>
  <si>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</si>
  <si>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</si>
  <si>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</si>
  <si>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</si>
  <si>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</si>
  <si>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</si>
  <si>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</si>
  <si>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</si>
  <si>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</si>
  <si>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</si>
  <si>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</si>
  <si>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</si>
  <si>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</si>
  <si>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</si>
  <si>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</si>
  <si>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</si>
  <si>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</si>
  <si>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</si>
  <si>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</si>
  <si>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</si>
  <si>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</si>
  <si>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</si>
  <si>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</si>
  <si>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</si>
  <si>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</si>
  <si>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</si>
  <si>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</si>
  <si>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</si>
  <si>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</si>
  <si>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</si>
  <si>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</si>
  <si>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</si>
  <si>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</si>
  <si>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</si>
  <si>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</si>
  <si>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</si>
  <si>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</si>
  <si>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</si>
  <si>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</si>
  <si>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</si>
  <si>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</si>
  <si>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</si>
  <si>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</si>
  <si>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</si>
  <si>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</si>
  <si>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</si>
  <si>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</si>
  <si>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</si>
  <si>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</si>
  <si>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</si>
  <si>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</si>
  <si>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</si>
  <si>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</si>
  <si>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</si>
  <si>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</si>
  <si>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</si>
  <si>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</si>
  <si>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</si>
  <si>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</si>
  <si>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</si>
  <si>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</si>
  <si>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</si>
  <si>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</si>
  <si>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</si>
  <si>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</si>
  <si>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</si>
  <si>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</si>
  <si>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</si>
  <si>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</si>
  <si>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</si>
  <si>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</si>
  <si>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</si>
  <si>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</si>
  <si>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</si>
  <si>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</si>
  <si>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</si>
  <si>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</si>
  <si>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</si>
  <si>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</si>
  <si>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</si>
  <si>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</si>
  <si>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</si>
  <si>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</si>
  <si>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</si>
  <si>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</si>
  <si>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</si>
  <si>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</si>
  <si>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</si>
  <si>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</si>
  <si>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</si>
  <si>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</si>
  <si>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</si>
  <si>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</si>
  <si>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</si>
  <si>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</si>
  <si>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</si>
  <si>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</si>
  <si>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</si>
  <si>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</si>
  <si>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</si>
  <si>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</si>
  <si>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</si>
  <si>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</si>
  <si>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</si>
  <si>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</si>
  <si>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</si>
  <si>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</si>
  <si>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</si>
  <si>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</si>
  <si>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</si>
  <si>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</si>
  <si>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</si>
  <si>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</si>
  <si>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</si>
  <si>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</si>
  <si>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</si>
  <si>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</si>
  <si>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</si>
  <si>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</si>
  <si>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</si>
  <si>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</si>
  <si>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</si>
  <si>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</si>
  <si>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</si>
  <si>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</si>
  <si>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</si>
  <si>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</si>
  <si>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</si>
  <si>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</si>
  <si>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</si>
  <si>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</si>
  <si>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</si>
  <si>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</si>
  <si>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</si>
  <si>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</si>
  <si>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</si>
  <si>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</si>
  <si>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</si>
  <si>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</si>
  <si>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</si>
  <si>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</si>
  <si>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</si>
  <si>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</si>
  <si>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</si>
  <si>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</si>
  <si>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</si>
  <si>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</si>
  <si>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</si>
  <si>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</si>
  <si>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</si>
  <si>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</si>
  <si>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</si>
  <si>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</si>
  <si>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</si>
  <si>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</si>
  <si>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</si>
  <si>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</si>
  <si>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</si>
  <si>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</si>
  <si>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</si>
  <si>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</si>
  <si>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</si>
  <si>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</si>
  <si>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</si>
  <si>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</si>
  <si>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</si>
  <si>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</si>
  <si>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</si>
  <si>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</si>
  <si>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</si>
  <si>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</si>
  <si>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</si>
  <si>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</si>
  <si>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</si>
  <si>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</si>
  <si>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</si>
  <si>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</si>
  <si>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</si>
  <si>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</si>
  <si>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</si>
  <si>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</si>
  <si>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</si>
  <si>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</si>
  <si>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</si>
  <si>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</si>
  <si>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</si>
  <si>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</si>
  <si>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</si>
  <si>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</si>
  <si>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</si>
  <si>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</si>
  <si>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</si>
  <si>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</si>
  <si>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</si>
  <si>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</si>
  <si>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</si>
  <si>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</si>
  <si>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</si>
  <si>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</si>
  <si>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</si>
  <si>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</si>
  <si>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</si>
  <si>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</si>
  <si>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</si>
  <si>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</si>
  <si>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</si>
  <si>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</si>
  <si>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</si>
  <si>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</si>
  <si>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</si>
  <si>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</si>
  <si>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</si>
  <si>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</si>
  <si>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</si>
  <si>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</si>
  <si>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</si>
  <si>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</si>
  <si>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</si>
  <si>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</si>
  <si>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</si>
  <si>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</si>
  <si>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</si>
  <si>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</si>
  <si>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</si>
  <si>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</si>
  <si>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</si>
  <si>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</si>
  <si>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</si>
  <si>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</si>
  <si>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</si>
  <si>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</si>
  <si>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</si>
  <si>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</si>
  <si>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</si>
  <si>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</si>
  <si>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</si>
  <si>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</si>
  <si>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</si>
  <si>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</si>
  <si>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</si>
  <si>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</si>
  <si>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</si>
  <si>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</si>
  <si>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</si>
  <si>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</si>
  <si>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</si>
  <si>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</si>
  <si>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</si>
  <si>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</si>
  <si>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</si>
  <si>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</si>
  <si>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</si>
  <si>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</si>
  <si>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</si>
  <si>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</si>
  <si>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</si>
  <si>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</si>
  <si>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</si>
  <si>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</si>
  <si>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</si>
  <si>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</si>
  <si>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</si>
  <si>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</si>
  <si>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</si>
  <si>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</si>
  <si>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</si>
  <si>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</si>
  <si>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</si>
  <si>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</si>
  <si>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</si>
  <si>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</si>
  <si>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</si>
  <si>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</si>
  <si>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</si>
  <si>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</si>
  <si>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</si>
  <si>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</si>
  <si>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</si>
  <si>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</si>
  <si>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</si>
  <si>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</si>
  <si>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</si>
  <si>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</si>
  <si>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</si>
  <si>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</si>
  <si>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</si>
  <si>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</si>
  <si>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</si>
  <si>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</si>
  <si>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</si>
  <si>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</si>
  <si>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</si>
  <si>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</si>
  <si>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</si>
  <si>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</si>
  <si>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</si>
  <si>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</si>
  <si>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</si>
  <si>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</si>
  <si>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</si>
  <si>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</si>
  <si>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</si>
  <si>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</si>
  <si>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</si>
  <si>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</si>
  <si>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</si>
  <si>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</si>
  <si>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</si>
  <si>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</si>
  <si>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</si>
  <si>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</si>
  <si>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</si>
  <si>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</si>
  <si>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</si>
  <si>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</si>
  <si>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</si>
  <si>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</si>
  <si>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</si>
  <si>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</si>
  <si>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</si>
  <si>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</si>
  <si>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</si>
  <si>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</si>
  <si>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</si>
  <si>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</si>
  <si>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</si>
  <si>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</si>
  <si>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</si>
  <si>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</si>
  <si>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</si>
  <si>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</si>
  <si>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</si>
  <si>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</si>
  <si>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</si>
  <si>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</si>
  <si>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</si>
  <si>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</si>
  <si>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</si>
  <si>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</si>
  <si>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</si>
  <si>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</si>
  <si>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</si>
  <si>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</si>
  <si>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</si>
  <si>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</si>
  <si>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</si>
  <si>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</si>
  <si>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</si>
  <si>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</si>
  <si>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</si>
  <si>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</si>
  <si>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</si>
  <si>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</si>
  <si>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</si>
  <si>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</si>
  <si>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</si>
  <si>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</si>
  <si>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</si>
  <si>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</si>
  <si>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</si>
  <si>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</si>
  <si>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</si>
  <si>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</si>
  <si>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</si>
  <si>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</si>
  <si>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</si>
  <si>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</si>
  <si>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</si>
  <si>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</si>
  <si>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</si>
  <si>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</si>
  <si>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</si>
  <si>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</si>
  <si>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</si>
  <si>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</si>
  <si>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</si>
  <si>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</si>
  <si>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</si>
  <si>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</si>
  <si>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</si>
  <si>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</si>
  <si>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</si>
  <si>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</si>
  <si>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</si>
  <si>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</si>
  <si>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</si>
  <si>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</si>
  <si>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</si>
  <si>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</si>
  <si>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</si>
  <si>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</si>
  <si>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</si>
  <si>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</si>
  <si>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</si>
  <si>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</si>
  <si>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</si>
  <si>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</si>
  <si>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</si>
  <si>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</si>
  <si>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</si>
  <si>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</si>
  <si>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</si>
  <si>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</si>
  <si>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</si>
  <si>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</si>
  <si>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</si>
  <si>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</si>
  <si>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</si>
  <si>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</si>
  <si>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</si>
  <si>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</si>
  <si>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</si>
  <si>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</si>
  <si>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</si>
  <si>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</si>
  <si>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</si>
  <si>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</si>
  <si>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</si>
  <si>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</si>
  <si>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</si>
  <si>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</si>
  <si>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</si>
  <si>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</si>
  <si>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</si>
  <si>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</si>
  <si>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</si>
  <si>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</si>
  <si>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</si>
  <si>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</si>
  <si>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</si>
  <si>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</si>
  <si>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</si>
  <si>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</si>
  <si>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</si>
  <si>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</si>
  <si>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</si>
  <si>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</si>
  <si>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</si>
  <si>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</si>
  <si>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</si>
  <si>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</si>
  <si>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</si>
  <si>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</si>
  <si>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</si>
  <si>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</si>
  <si>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</si>
  <si>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</si>
  <si>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</si>
  <si>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</si>
  <si>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</si>
  <si>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</si>
  <si>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</si>
  <si>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</si>
  <si>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</si>
  <si>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</si>
  <si>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</si>
  <si>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</si>
  <si>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</si>
  <si>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</si>
  <si>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</si>
  <si>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</si>
  <si>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</si>
  <si>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</si>
  <si>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</si>
  <si>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</si>
  <si>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</si>
  <si>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</si>
  <si>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</si>
  <si>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</si>
  <si>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</si>
  <si>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</si>
  <si>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</si>
  <si>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</si>
  <si>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</si>
  <si>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</si>
  <si>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</si>
  <si>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</si>
  <si>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</si>
  <si>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</si>
  <si>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</si>
  <si>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</si>
  <si>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</si>
  <si>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</si>
  <si>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</si>
  <si>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</si>
  <si>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</si>
  <si>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</si>
  <si>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</si>
  <si>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</si>
  <si>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</si>
  <si>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</si>
  <si>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</si>
  <si>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</si>
  <si>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</si>
  <si>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</si>
  <si>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</si>
  <si>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</si>
  <si>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</si>
  <si>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</si>
  <si>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</si>
  <si>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</si>
  <si>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</si>
  <si>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</si>
  <si>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</si>
  <si>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</si>
  <si>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</si>
  <si>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</si>
  <si>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</si>
  <si>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</si>
  <si>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</si>
  <si>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</si>
  <si>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</si>
  <si>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</si>
  <si>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</si>
  <si>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</si>
  <si>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</si>
  <si>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</si>
  <si>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</si>
  <si>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</si>
  <si>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</si>
  <si>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</si>
  <si>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</si>
  <si>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</si>
  <si>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</si>
  <si>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</si>
  <si>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</si>
  <si>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</si>
  <si>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</si>
  <si>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</si>
  <si>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</si>
  <si>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</si>
  <si>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</si>
  <si>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</si>
  <si>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</si>
  <si>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</si>
  <si>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</si>
  <si>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</si>
  <si>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</si>
  <si>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</si>
  <si>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</si>
  <si>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</si>
  <si>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</si>
  <si>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</si>
  <si>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</si>
  <si>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</si>
  <si>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</si>
  <si>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</si>
  <si>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</si>
  <si>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</si>
  <si>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</si>
  <si>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</si>
  <si>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</si>
  <si>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</si>
  <si>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</si>
  <si>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</si>
  <si>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</si>
  <si>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</si>
  <si>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</si>
  <si>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</si>
  <si>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</si>
  <si>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</si>
  <si>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</si>
  <si>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</si>
  <si>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</si>
  <si>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</si>
  <si>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</si>
  <si>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</si>
  <si>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</si>
  <si>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</si>
  <si>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</si>
  <si>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</si>
  <si>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</si>
  <si>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</si>
  <si>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</si>
  <si>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</si>
  <si>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</si>
  <si>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</si>
  <si>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</si>
  <si>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</si>
  <si>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</si>
  <si>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</si>
  <si>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</si>
  <si>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</si>
  <si>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</si>
  <si>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</si>
  <si>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</si>
  <si>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</si>
  <si>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</si>
  <si>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</si>
  <si>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</si>
  <si>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</si>
  <si>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</si>
  <si>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</si>
  <si>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</si>
  <si>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</si>
  <si>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</si>
  <si>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</si>
  <si>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</si>
  <si>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</si>
  <si>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</si>
  <si>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</si>
  <si>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</si>
  <si>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</si>
  <si>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</si>
  <si>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</si>
  <si>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</si>
  <si>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</si>
  <si>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</si>
  <si>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</si>
  <si>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</si>
  <si>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</si>
  <si>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</si>
  <si>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</si>
  <si>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</si>
  <si>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</si>
  <si>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</si>
  <si>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</si>
  <si>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</si>
  <si>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</si>
  <si>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</si>
  <si>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</si>
  <si>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</si>
  <si>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</si>
  <si>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</si>
  <si>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</si>
  <si>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</si>
  <si>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</si>
  <si>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</si>
  <si>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</si>
  <si>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</si>
  <si>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</si>
  <si>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</si>
  <si>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</si>
  <si>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</si>
  <si>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</si>
  <si>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</si>
  <si>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</si>
  <si>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</si>
  <si>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</si>
  <si>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</si>
  <si>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</si>
  <si>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</si>
  <si>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</si>
  <si>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</si>
  <si>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</si>
  <si>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</si>
  <si>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</si>
  <si>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</si>
  <si>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</si>
  <si>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</si>
  <si>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</si>
  <si>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</si>
  <si>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</si>
  <si>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</si>
  <si>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</si>
  <si>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</si>
  <si>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</si>
  <si>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</si>
  <si>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</si>
  <si>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</si>
  <si>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</si>
  <si>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</si>
  <si>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</si>
  <si>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</si>
  <si>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</si>
  <si>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</si>
  <si>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</si>
  <si>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</si>
  <si>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</si>
  <si>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</si>
  <si>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</si>
  <si>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</si>
  <si>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</si>
  <si>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</si>
  <si>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</si>
  <si>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</si>
  <si>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</si>
  <si>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</si>
  <si>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</si>
  <si>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</si>
  <si>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</si>
  <si>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</si>
  <si>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</si>
  <si>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</si>
  <si>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</si>
  <si>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</si>
  <si>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</si>
  <si>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</si>
  <si>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</si>
  <si>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</si>
  <si>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</si>
  <si>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</si>
  <si>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</si>
  <si>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</si>
  <si>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</si>
  <si>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</si>
  <si>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</si>
  <si>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</si>
  <si>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</si>
  <si>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</si>
  <si>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</si>
  <si>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</si>
  <si>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</si>
  <si>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</si>
  <si>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</si>
  <si>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</si>
  <si>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</si>
  <si>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</si>
  <si>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</si>
  <si>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</si>
  <si>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</si>
  <si>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</si>
  <si>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</si>
  <si>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</si>
  <si>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</si>
  <si>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</si>
  <si>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</si>
  <si>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</si>
  <si>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</si>
  <si>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</si>
  <si>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</si>
  <si>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</si>
  <si>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</si>
  <si>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</si>
  <si>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</si>
  <si>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</si>
  <si>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</si>
  <si>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</si>
  <si>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</si>
  <si>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</si>
  <si>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</si>
  <si>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</si>
  <si>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</si>
  <si>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</si>
  <si>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</si>
  <si>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</si>
  <si>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</si>
  <si>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</si>
  <si>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</si>
  <si>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</si>
  <si>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</si>
  <si>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</si>
  <si>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</si>
  <si>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</si>
  <si>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</si>
  <si>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</si>
  <si>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</si>
  <si>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</si>
  <si>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</si>
  <si>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</si>
  <si>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</si>
  <si>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</si>
  <si>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</si>
  <si>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</si>
  <si>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</si>
  <si>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</si>
  <si>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</si>
  <si>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</si>
  <si>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</si>
  <si>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</si>
  <si>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</si>
  <si>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</si>
  <si>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</si>
  <si>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</si>
  <si>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</si>
  <si>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</si>
  <si>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</si>
  <si>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</si>
  <si>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</si>
  <si>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</si>
  <si>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</si>
  <si>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</si>
  <si>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</si>
  <si>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</si>
  <si>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</si>
  <si>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</si>
  <si>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</si>
  <si>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</si>
  <si>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</si>
  <si>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</si>
  <si>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</si>
  <si>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</si>
  <si>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</si>
  <si>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</si>
  <si>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</si>
  <si>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</si>
  <si>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</si>
  <si>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</si>
  <si>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</si>
  <si>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</si>
  <si>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</si>
  <si>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</si>
  <si>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</si>
  <si>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</si>
  <si>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</si>
  <si>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</si>
  <si>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</si>
  <si>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</si>
  <si>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</si>
  <si>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</si>
  <si>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</si>
  <si>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</si>
  <si>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</si>
  <si>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</si>
  <si>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</si>
  <si>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</si>
  <si>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</si>
  <si>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</si>
  <si>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</si>
  <si>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</si>
  <si>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</si>
  <si>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</si>
  <si>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</si>
  <si>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</si>
  <si>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</si>
  <si>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</si>
  <si>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</si>
  <si>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</si>
  <si>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</si>
  <si>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</si>
  <si>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</si>
  <si>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</si>
  <si>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</si>
  <si>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</si>
  <si>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</si>
  <si>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</si>
  <si>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</si>
  <si>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</si>
  <si>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</si>
  <si>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</si>
  <si>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</si>
  <si>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</si>
  <si>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</si>
  <si>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</si>
  <si>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</si>
  <si>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</si>
  <si>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</si>
  <si>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</si>
  <si>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</si>
  <si>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</si>
  <si>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</si>
  <si>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</si>
  <si>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</si>
  <si>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</si>
  <si>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</si>
  <si>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</si>
  <si>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</si>
  <si>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</si>
  <si>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</si>
  <si>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</si>
  <si>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</si>
  <si>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</si>
  <si>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</si>
  <si>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</si>
  <si>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</si>
  <si>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</si>
  <si>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</si>
  <si>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</si>
  <si>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</si>
  <si>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</si>
  <si>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</si>
  <si>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</si>
  <si>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</si>
  <si>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</si>
  <si>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</si>
  <si>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</si>
  <si>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</si>
  <si>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</si>
  <si>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</si>
  <si>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</si>
  <si>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</si>
  <si>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</si>
  <si>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</si>
  <si>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</si>
  <si>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</si>
  <si>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</si>
  <si>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</si>
  <si>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</si>
  <si>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</si>
  <si>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</si>
  <si>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</si>
  <si>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</si>
  <si>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</si>
  <si>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</si>
  <si>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</si>
  <si>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</si>
  <si>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</si>
  <si>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</si>
  <si>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</si>
  <si>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</si>
  <si>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</si>
  <si>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</si>
  <si>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</si>
  <si>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</si>
  <si>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</si>
  <si>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</si>
  <si>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</si>
  <si>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</si>
  <si>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</si>
  <si>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</si>
  <si>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</si>
  <si>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</si>
  <si>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</si>
  <si>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</si>
  <si>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</si>
  <si>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</si>
  <si>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</si>
  <si>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</si>
  <si>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</si>
  <si>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</si>
  <si>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</si>
  <si>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</si>
  <si>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</si>
  <si>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</si>
  <si>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</si>
  <si>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</si>
  <si>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</si>
  <si>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</si>
  <si>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</si>
  <si>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</si>
  <si>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</si>
  <si>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</si>
  <si>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</si>
  <si>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</si>
  <si>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</si>
  <si>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</si>
  <si>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</si>
  <si>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</si>
  <si>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</si>
  <si>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</si>
  <si>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</si>
  <si>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</si>
  <si>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</si>
  <si>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</si>
  <si>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</si>
  <si>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</si>
  <si>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</si>
  <si>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</si>
  <si>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</si>
  <si>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</si>
  <si>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</si>
  <si>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</si>
  <si>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</si>
  <si>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</si>
  <si>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</si>
  <si>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</si>
  <si>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</si>
  <si>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</si>
  <si>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</si>
  <si>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</si>
  <si>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</si>
  <si>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</si>
  <si>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</si>
  <si>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</si>
  <si>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</si>
  <si>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</si>
  <si>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</si>
  <si>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</si>
  <si>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</si>
  <si>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</si>
  <si>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</si>
  <si>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</si>
  <si>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</si>
  <si>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</si>
  <si>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</si>
  <si>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</si>
  <si>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</si>
  <si>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</si>
  <si>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</si>
  <si>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</si>
  <si>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</si>
  <si>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</si>
  <si>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</si>
  <si>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</si>
  <si>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</si>
  <si>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</si>
  <si>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</si>
  <si>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</si>
  <si>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</si>
  <si>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</si>
  <si>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</si>
  <si>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</si>
  <si>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</si>
  <si>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</si>
  <si>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</si>
  <si>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</si>
  <si>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</si>
  <si>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</si>
  <si>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</si>
  <si>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</si>
  <si>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</si>
  <si>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</si>
  <si>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</si>
  <si>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</si>
  <si>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</si>
  <si>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</si>
  <si>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</si>
  <si>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</si>
  <si>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</si>
  <si>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</si>
  <si>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</si>
  <si>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</si>
  <si>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</si>
  <si>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</si>
  <si>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</si>
  <si>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</si>
  <si>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</si>
  <si>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</si>
  <si>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</si>
  <si>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</si>
  <si>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</si>
  <si>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</si>
  <si>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</si>
  <si>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</si>
  <si>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</si>
  <si>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</si>
  <si>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</si>
  <si>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</si>
  <si>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</si>
  <si>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</si>
  <si>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</si>
  <si>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</si>
  <si>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</si>
  <si>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</si>
  <si>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</si>
  <si>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</si>
  <si>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</si>
  <si>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</si>
  <si>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</si>
  <si>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</si>
  <si>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</si>
  <si>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</si>
  <si>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</si>
  <si>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</si>
  <si>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</si>
  <si>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</si>
  <si>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</si>
  <si>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</si>
  <si>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</si>
  <si>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</si>
  <si>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</si>
  <si>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</si>
  <si>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</si>
  <si>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</si>
  <si>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</si>
  <si>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</si>
  <si>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</si>
  <si>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</si>
  <si>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</si>
  <si>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</si>
  <si>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</si>
  <si>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</si>
  <si>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</si>
  <si>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</si>
  <si>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</si>
  <si>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</si>
  <si>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</si>
  <si>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</si>
  <si>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</si>
  <si>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</si>
  <si>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</si>
  <si>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</si>
  <si>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</si>
  <si>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</si>
  <si>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</si>
  <si>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</si>
  <si>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</si>
  <si>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</si>
  <si>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</si>
  <si>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</si>
  <si>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</si>
  <si>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</si>
  <si>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</si>
  <si>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</si>
  <si>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</si>
  <si>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</si>
  <si>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</si>
  <si>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</si>
  <si>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</si>
  <si>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</si>
  <si>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</si>
  <si>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</si>
  <si>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</si>
  <si>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</si>
  <si>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</si>
  <si>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</si>
  <si>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</si>
  <si>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</si>
  <si>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</si>
  <si>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</si>
  <si>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</si>
  <si>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</si>
  <si>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</si>
  <si>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</si>
  <si>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</si>
  <si>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</si>
  <si>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</si>
  <si>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</si>
  <si>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</si>
  <si>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</si>
  <si>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</si>
  <si>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</si>
  <si>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</si>
  <si>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</si>
  <si>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</si>
  <si>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</si>
  <si>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</si>
  <si>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</si>
  <si>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</si>
  <si>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</si>
  <si>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</si>
  <si>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</si>
  <si>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</si>
  <si>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</si>
  <si>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</si>
  <si>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</si>
  <si>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</si>
  <si>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</si>
  <si>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</si>
  <si>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</si>
  <si>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</si>
  <si>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</si>
  <si>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</si>
  <si>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</si>
  <si>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</si>
  <si>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</si>
  <si>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</si>
  <si>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</si>
  <si>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</si>
  <si>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</si>
  <si>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</si>
  <si>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</si>
  <si>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</si>
  <si>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</si>
  <si>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</si>
  <si>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</si>
  <si>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</si>
  <si>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</si>
  <si>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</si>
  <si>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</si>
  <si>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</si>
  <si>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</si>
  <si>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</si>
  <si>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</si>
  <si>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</si>
  <si>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</si>
  <si>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</si>
  <si>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</si>
  <si>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</si>
  <si>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</si>
  <si>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</si>
  <si>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</si>
  <si>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</si>
  <si>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</si>
  <si>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</si>
  <si>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</si>
  <si>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</si>
  <si>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</si>
  <si>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</si>
  <si>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</si>
  <si>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</si>
  <si>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</si>
  <si>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</si>
  <si>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</si>
  <si>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</si>
  <si>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</si>
  <si>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</si>
  <si>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</si>
  <si>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</si>
  <si>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</si>
  <si>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</si>
  <si>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</si>
  <si>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</si>
  <si>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</si>
  <si>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</si>
  <si>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</si>
  <si>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</si>
  <si>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</si>
  <si>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</si>
  <si>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</si>
  <si>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</si>
  <si>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</si>
  <si>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</si>
  <si>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</si>
  <si>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</si>
  <si>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</si>
  <si>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</si>
  <si>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</si>
  <si>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</si>
  <si>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</si>
  <si>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</si>
  <si>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</si>
  <si>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</si>
  <si>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</si>
  <si>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</si>
  <si>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</si>
  <si>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</si>
  <si>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</si>
  <si>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</si>
  <si>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</si>
  <si>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</si>
  <si>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</si>
  <si>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</si>
  <si>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</si>
  <si>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</si>
  <si>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</si>
  <si>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</si>
  <si>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</si>
  <si>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</si>
  <si>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</si>
  <si>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</si>
  <si>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</si>
  <si>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</si>
  <si>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</si>
  <si>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</si>
  <si>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</si>
  <si>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</si>
  <si>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</si>
  <si>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</si>
  <si>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</si>
  <si>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</si>
  <si>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</si>
  <si>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</si>
  <si>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</si>
  <si>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</si>
  <si>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</si>
  <si>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</si>
  <si>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</si>
  <si>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</si>
  <si>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</si>
  <si>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</si>
  <si>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</si>
  <si>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</si>
  <si>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</si>
  <si>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</si>
  <si>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</si>
  <si>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</si>
  <si>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</si>
  <si>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</si>
  <si>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</si>
  <si>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</si>
  <si>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</si>
  <si>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</si>
  <si>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</si>
  <si>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</si>
  <si>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</si>
  <si>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</si>
  <si>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</si>
  <si>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</si>
  <si>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</si>
  <si>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</si>
  <si>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</si>
  <si>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</si>
  <si>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</si>
  <si>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</si>
  <si>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</si>
  <si>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</si>
  <si>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</si>
  <si>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</si>
  <si>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</si>
  <si>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</si>
  <si>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</si>
  <si>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</si>
  <si>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</si>
  <si>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</si>
  <si>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</si>
  <si>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</si>
  <si>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</si>
  <si>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</si>
  <si>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</si>
  <si>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</si>
  <si>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</si>
  <si>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</si>
  <si>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</si>
  <si>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</si>
  <si>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</si>
  <si>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</si>
  <si>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</si>
  <si>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</si>
  <si>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</si>
  <si>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</si>
  <si>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</si>
  <si>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</si>
  <si>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</si>
  <si>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</si>
  <si>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</si>
  <si>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</si>
  <si>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</si>
  <si>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</si>
  <si>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</si>
  <si>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</si>
  <si>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</si>
  <si>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</si>
  <si>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</si>
  <si>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</si>
  <si>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</si>
  <si>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</si>
  <si>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</si>
  <si>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</si>
  <si>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</si>
  <si>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</si>
  <si>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</si>
  <si>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</si>
  <si>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</si>
  <si>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</si>
  <si>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</si>
  <si>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</si>
  <si>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</si>
  <si>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</si>
  <si>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</si>
  <si>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</si>
  <si>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</si>
  <si>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</si>
  <si>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</si>
  <si>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</si>
  <si>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</si>
  <si>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</si>
  <si>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</si>
  <si>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</si>
  <si>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</si>
  <si>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</si>
  <si>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</si>
  <si>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</si>
  <si>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</si>
  <si>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</si>
  <si>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</si>
  <si>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</si>
  <si>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</si>
  <si>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</si>
  <si>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</si>
  <si>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</si>
  <si>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</si>
  <si>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</si>
  <si>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</si>
  <si>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</si>
  <si>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</si>
  <si>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</si>
  <si>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</si>
  <si>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</si>
  <si>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</si>
  <si>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</si>
  <si>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</si>
  <si>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</si>
  <si>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</si>
  <si>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</si>
  <si>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</si>
  <si>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</si>
  <si>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</si>
  <si>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</si>
  <si>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</si>
  <si>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</si>
  <si>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</si>
  <si>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</si>
  <si>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</si>
  <si>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</si>
  <si>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</si>
  <si>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</si>
  <si>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</si>
  <si>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</si>
  <si>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</si>
  <si>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</si>
  <si>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</si>
  <si>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</si>
  <si>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</si>
  <si>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</si>
  <si>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</si>
  <si>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</si>
  <si>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</si>
  <si>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</si>
  <si>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</si>
  <si>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</si>
  <si>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</si>
  <si>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</si>
  <si>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</si>
  <si>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</si>
  <si>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</si>
  <si>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</si>
  <si>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</si>
  <si>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</si>
  <si>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</si>
  <si>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</si>
  <si>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</si>
  <si>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</si>
  <si>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</si>
  <si>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</si>
  <si>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</si>
  <si>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</si>
  <si>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</si>
  <si>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</si>
  <si>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</si>
  <si>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</si>
  <si>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</si>
  <si>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</si>
  <si>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</si>
  <si>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</si>
  <si>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</si>
  <si>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</si>
  <si>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</si>
  <si>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</si>
  <si>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</si>
  <si>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</si>
  <si>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</si>
  <si>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</si>
  <si>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</si>
  <si>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</si>
  <si>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</si>
  <si>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</si>
  <si>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</si>
  <si>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</si>
  <si>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</si>
  <si>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</si>
  <si>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</si>
  <si>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</si>
  <si>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</si>
  <si>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</si>
  <si>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</si>
  <si>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</si>
  <si>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</si>
  <si>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</si>
  <si>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</si>
  <si>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</si>
  <si>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</si>
  <si>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</si>
  <si>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</si>
  <si>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</si>
  <si>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</si>
  <si>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</si>
  <si>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</si>
  <si>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</si>
  <si>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</si>
  <si>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</si>
  <si>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</si>
  <si>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</si>
  <si>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</si>
  <si>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</si>
  <si>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</si>
  <si>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</si>
  <si>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</si>
  <si>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</si>
  <si>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</si>
  <si>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</si>
  <si>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</si>
  <si>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</si>
  <si>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</si>
  <si>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</si>
  <si>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</si>
  <si>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</si>
  <si>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</si>
  <si>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</si>
  <si>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</si>
  <si>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</si>
  <si>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</si>
  <si>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</si>
  <si>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</si>
  <si>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</si>
  <si>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</si>
  <si>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</si>
  <si>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</si>
  <si>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</si>
  <si>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</si>
  <si>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</si>
  <si>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</si>
  <si>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</si>
  <si>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</si>
  <si>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</si>
  <si>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</si>
  <si>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</si>
  <si>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</si>
  <si>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</si>
  <si>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</si>
  <si>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</si>
  <si>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</si>
  <si>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</si>
  <si>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</si>
  <si>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</si>
  <si>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</si>
  <si>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</si>
  <si>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</si>
  <si>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</si>
  <si>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</si>
  <si>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</si>
  <si>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</si>
  <si>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</si>
  <si>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</si>
  <si>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</si>
  <si>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</si>
  <si>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</si>
  <si>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</si>
  <si>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</si>
  <si>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</si>
  <si>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</si>
  <si>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</si>
  <si>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</si>
  <si>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</si>
  <si>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</si>
  <si>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</si>
  <si>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</si>
  <si>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</si>
  <si>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</si>
  <si>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</si>
  <si>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</si>
  <si>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</si>
  <si>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</si>
  <si>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</si>
  <si>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</si>
  <si>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</si>
  <si>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</si>
  <si>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</si>
  <si>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</si>
  <si>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</si>
  <si>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</si>
  <si>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</si>
  <si>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</si>
  <si>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</si>
  <si>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</si>
  <si>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</si>
  <si>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</si>
  <si>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</si>
  <si>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</si>
  <si>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</si>
  <si>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</si>
  <si>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</si>
  <si>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</si>
  <si>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</si>
  <si>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</si>
  <si>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</si>
  <si>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</si>
  <si>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</si>
  <si>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</si>
  <si>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</si>
  <si>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</si>
  <si>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</si>
  <si>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</si>
  <si>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</si>
  <si>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</si>
  <si>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</si>
  <si>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</si>
  <si>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</si>
  <si>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</si>
  <si>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</si>
  <si>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</si>
  <si>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</si>
  <si>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</si>
  <si>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</si>
  <si>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</si>
  <si>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</si>
  <si>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</si>
  <si>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</si>
  <si>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</si>
  <si>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</si>
  <si>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</si>
  <si>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</si>
  <si>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</si>
  <si>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</si>
  <si>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</si>
  <si>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</si>
  <si>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</si>
  <si>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</si>
  <si>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</si>
  <si>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</si>
  <si>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</si>
  <si>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</si>
  <si>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</si>
  <si>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</si>
  <si>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</si>
  <si>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</si>
  <si>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</si>
  <si>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</si>
  <si>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</si>
  <si>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</si>
  <si>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</si>
  <si>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</si>
  <si>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</si>
  <si>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</si>
  <si>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</si>
  <si>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</si>
  <si>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</si>
  <si>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</si>
  <si>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</si>
  <si>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</si>
  <si>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</si>
  <si>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</si>
  <si>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</si>
  <si>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</si>
  <si>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</si>
  <si>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</si>
  <si>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</si>
  <si>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</si>
  <si>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</si>
  <si>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</si>
  <si>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</si>
  <si>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</si>
  <si>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</si>
  <si>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</si>
  <si>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</si>
  <si>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</si>
  <si>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</si>
  <si>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</si>
  <si>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</si>
  <si>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</si>
  <si>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</si>
  <si>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</si>
  <si>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</si>
  <si>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</si>
  <si>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</si>
  <si>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</si>
  <si>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</si>
  <si>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</si>
  <si>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</si>
  <si>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</si>
  <si>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</si>
  <si>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</si>
  <si>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</si>
  <si>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</si>
  <si>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</si>
  <si>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</si>
  <si>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</si>
  <si>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</si>
  <si>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</si>
  <si>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</si>
  <si>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</si>
  <si>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</si>
  <si>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</si>
  <si>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</si>
  <si>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</si>
  <si>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</si>
  <si>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</si>
  <si>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</si>
  <si>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</si>
  <si>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</si>
  <si>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</si>
  <si>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</si>
  <si>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</si>
  <si>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</si>
  <si>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</si>
  <si>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</si>
  <si>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</si>
  <si>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</si>
  <si>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</si>
  <si>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</si>
  <si>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</si>
  <si>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</si>
  <si>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</si>
  <si>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</si>
  <si>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</si>
  <si>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</si>
  <si>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</si>
  <si>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</si>
  <si>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</si>
  <si>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</si>
  <si>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</si>
  <si>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</si>
  <si>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</si>
  <si>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</si>
  <si>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</si>
  <si>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</si>
  <si>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</si>
  <si>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</si>
  <si>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</si>
  <si>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</si>
  <si>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</si>
  <si>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</si>
  <si>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</si>
  <si>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</si>
  <si>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</si>
  <si>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</si>
  <si>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</si>
  <si>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</si>
  <si>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</si>
  <si>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</si>
  <si>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</si>
  <si>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</si>
  <si>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</si>
  <si>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</si>
  <si>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</si>
  <si>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</si>
  <si>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</si>
  <si>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</si>
  <si>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</si>
  <si>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</si>
  <si>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</si>
  <si>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</si>
  <si>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</si>
  <si>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</si>
  <si>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</si>
  <si>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</si>
  <si>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</si>
  <si>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</si>
  <si>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</si>
  <si>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</si>
  <si>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</si>
  <si>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</si>
  <si>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</si>
  <si>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</si>
  <si>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</si>
  <si>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</si>
  <si>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</si>
  <si>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</si>
  <si>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</si>
  <si>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</si>
  <si>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</si>
  <si>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</si>
  <si>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</si>
  <si>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</si>
  <si>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</si>
  <si>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</si>
  <si>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</si>
  <si>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</si>
  <si>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</si>
  <si>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</si>
  <si>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</si>
  <si>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</si>
  <si>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</si>
  <si>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</si>
  <si>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</si>
  <si>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</si>
  <si>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</si>
  <si>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</si>
  <si>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</si>
  <si>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</si>
  <si>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</si>
  <si>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</si>
  <si>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</si>
  <si>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</si>
  <si>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</si>
  <si>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</si>
  <si>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</si>
  <si>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</si>
  <si>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</si>
  <si>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</si>
  <si>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</si>
  <si>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</si>
  <si>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</si>
  <si>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</si>
  <si>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</si>
  <si>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</si>
  <si>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</si>
  <si>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</si>
  <si>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</si>
  <si>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</si>
  <si>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</si>
  <si>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</si>
  <si>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</si>
  <si>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</si>
  <si>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</si>
  <si>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</si>
  <si>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</si>
  <si>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</si>
  <si>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</si>
  <si>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</si>
  <si>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</si>
  <si>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</si>
  <si>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</si>
  <si>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</si>
  <si>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</si>
  <si>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</si>
  <si>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</si>
  <si>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</si>
  <si>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</si>
  <si>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</si>
  <si>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</si>
  <si>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</si>
  <si>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</si>
  <si>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</si>
  <si>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</si>
  <si>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</si>
  <si>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</si>
  <si>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</si>
  <si>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</si>
  <si>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</si>
  <si>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</si>
  <si>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</si>
  <si>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</si>
  <si>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</si>
  <si>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</si>
  <si>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</si>
  <si>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</si>
  <si>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</si>
  <si>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</si>
  <si>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</si>
  <si>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</si>
  <si>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</si>
  <si>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</si>
  <si>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</si>
  <si>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</si>
  <si>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</si>
  <si>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</si>
  <si>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</si>
  <si>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</si>
  <si>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</si>
  <si>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</si>
  <si>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</si>
  <si>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</si>
  <si>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</si>
  <si>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</si>
  <si>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</si>
  <si>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</si>
  <si>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</si>
  <si>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</si>
  <si>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</si>
  <si>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</si>
  <si>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</si>
  <si>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</si>
  <si>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</si>
  <si>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</si>
  <si>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</si>
  <si>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</si>
  <si>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</si>
  <si>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</si>
  <si>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</si>
  <si>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</si>
  <si>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</si>
  <si>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</si>
  <si>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</si>
  <si>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</si>
  <si>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</si>
  <si>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</si>
  <si>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</si>
  <si>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</si>
  <si>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</si>
  <si>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</si>
  <si>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</si>
  <si>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</si>
  <si>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</si>
  <si>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</si>
  <si>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</si>
  <si>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</si>
  <si>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</si>
  <si>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</si>
  <si>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</si>
  <si>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</si>
  <si>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</si>
  <si>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</si>
  <si>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</si>
  <si>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</si>
  <si>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</si>
  <si>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</si>
  <si>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</si>
  <si>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</si>
  <si>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</si>
  <si>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</si>
  <si>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</si>
  <si>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</si>
  <si>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</si>
  <si>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</si>
  <si>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</si>
  <si>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</si>
  <si>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</si>
  <si>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</si>
  <si>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</si>
  <si>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</si>
  <si>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</si>
  <si>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</si>
  <si>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</si>
  <si>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</si>
  <si>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</si>
  <si>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</si>
  <si>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</si>
  <si>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</si>
  <si>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</si>
  <si>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</si>
  <si>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</si>
  <si>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</si>
  <si>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</si>
  <si>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</si>
  <si>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</si>
  <si>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</si>
  <si>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</si>
  <si>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</si>
  <si>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</si>
  <si>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</si>
  <si>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</si>
  <si>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</si>
  <si>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</si>
  <si>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</si>
  <si>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</si>
  <si>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</si>
  <si>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</si>
  <si>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</si>
  <si>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</si>
  <si>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</si>
  <si>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</si>
  <si>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</si>
  <si>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</si>
  <si>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</si>
  <si>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</si>
  <si>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</si>
  <si>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</si>
  <si>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</si>
  <si>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</si>
  <si>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</si>
  <si>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</si>
  <si>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</si>
  <si>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</si>
  <si>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</si>
  <si>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</si>
  <si>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</si>
  <si>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</si>
  <si>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</si>
  <si>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</si>
  <si>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</si>
  <si>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</si>
  <si>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</si>
  <si>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</si>
  <si>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</si>
  <si>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</si>
  <si>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</si>
  <si>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</si>
  <si>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</si>
  <si>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</si>
  <si>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</si>
  <si>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</si>
  <si>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</si>
  <si>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</si>
  <si>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</si>
  <si>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</si>
  <si>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</si>
  <si>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</si>
  <si>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</si>
  <si>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</si>
  <si>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</si>
  <si>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</si>
  <si>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</si>
  <si>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</si>
  <si>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</si>
  <si>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</si>
  <si>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</si>
  <si>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</si>
  <si>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</si>
  <si>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</si>
  <si>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</si>
  <si>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</si>
  <si>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</si>
  <si>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</si>
  <si>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</si>
  <si>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</si>
  <si>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</si>
  <si>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</si>
  <si>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</si>
  <si>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</si>
  <si>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</si>
  <si>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</si>
  <si>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</si>
  <si>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</si>
  <si>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</si>
  <si>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</si>
  <si>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</si>
  <si>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</si>
  <si>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</si>
  <si>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</si>
  <si>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</si>
  <si>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</si>
  <si>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</si>
  <si>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</si>
  <si>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</si>
  <si>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</si>
  <si>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</si>
  <si>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</si>
  <si>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</si>
  <si>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</si>
  <si>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</si>
  <si>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</si>
  <si>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</si>
  <si>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</si>
  <si>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</si>
  <si>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</si>
  <si>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</si>
  <si>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</si>
  <si>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</si>
  <si>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</si>
  <si>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</si>
  <si>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</si>
  <si>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</si>
  <si>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</si>
  <si>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</si>
  <si>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</si>
  <si>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</si>
  <si>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</si>
  <si>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</si>
  <si>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</si>
  <si>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</si>
  <si>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</si>
  <si>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</si>
  <si>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</si>
  <si>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</si>
  <si>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</si>
  <si>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</si>
  <si>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</si>
  <si>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</si>
  <si>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</si>
  <si>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</si>
  <si>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</si>
  <si>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</si>
  <si>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</si>
  <si>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</si>
  <si>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</si>
  <si>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</si>
  <si>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</si>
  <si>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</si>
  <si>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</si>
  <si>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</si>
  <si>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</si>
  <si>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</si>
  <si>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</si>
  <si>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</si>
  <si>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</si>
  <si>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</si>
  <si>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</si>
  <si>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</si>
  <si>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</si>
  <si>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</si>
  <si>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</si>
  <si>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</si>
  <si>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</si>
  <si>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</si>
  <si>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</si>
  <si>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</si>
  <si>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</si>
  <si>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</si>
  <si>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</si>
  <si>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</si>
  <si>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</si>
  <si>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</si>
  <si>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</si>
  <si>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</si>
  <si>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</si>
  <si>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</si>
  <si>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</si>
  <si>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</si>
  <si>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</si>
  <si>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</si>
  <si>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</si>
  <si>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</si>
  <si>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</si>
  <si>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</si>
  <si>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</si>
  <si>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</si>
  <si>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</si>
  <si>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</si>
  <si>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</si>
  <si>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</si>
  <si>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</si>
  <si>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</si>
  <si>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</si>
  <si>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</si>
  <si>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</si>
  <si>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</si>
  <si>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</si>
  <si>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</si>
  <si>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</si>
  <si>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</si>
  <si>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</si>
  <si>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</si>
  <si>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</si>
  <si>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</si>
  <si>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</si>
  <si>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</si>
  <si>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</si>
  <si>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</si>
  <si>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</si>
  <si>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</si>
  <si>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</si>
  <si>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</si>
  <si>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</si>
  <si>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</si>
  <si>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</si>
  <si>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</si>
  <si>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</si>
  <si>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</si>
  <si>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</si>
  <si>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</si>
  <si>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</si>
  <si>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</si>
  <si>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</si>
  <si>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</si>
  <si>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</si>
  <si>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</si>
  <si>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</si>
  <si>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</si>
  <si>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</si>
  <si>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</si>
  <si>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</si>
  <si>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</si>
  <si>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</si>
  <si>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</si>
  <si>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</si>
  <si>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</si>
  <si>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</si>
  <si>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</si>
  <si>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</si>
  <si>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</si>
  <si>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</si>
  <si>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</si>
  <si>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</si>
  <si>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</si>
  <si>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</si>
  <si>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</si>
  <si>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</si>
  <si>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</si>
  <si>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</si>
  <si>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</si>
  <si>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</si>
  <si>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</si>
  <si>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</si>
  <si>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</si>
  <si>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</si>
  <si>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</si>
  <si>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</si>
  <si>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</si>
  <si>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</si>
  <si>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</si>
  <si>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</si>
  <si>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</si>
  <si>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</si>
  <si>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</si>
  <si>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</si>
  <si>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</si>
  <si>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</si>
  <si>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</si>
  <si>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</si>
  <si>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</si>
  <si>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</si>
  <si>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</si>
  <si>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</si>
  <si>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</si>
  <si>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</si>
  <si>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</si>
  <si>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</si>
  <si>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</si>
  <si>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</si>
  <si>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</si>
  <si>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</si>
  <si>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</si>
  <si>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</si>
  <si>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</si>
  <si>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</si>
  <si>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</si>
  <si>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</si>
  <si>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</si>
  <si>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</si>
  <si>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</si>
  <si>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</si>
  <si>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</si>
  <si>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</si>
  <si>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</si>
  <si>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</si>
  <si>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</si>
  <si>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</si>
  <si>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</si>
  <si>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</si>
  <si>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</si>
  <si>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</si>
  <si>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</si>
  <si>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</si>
  <si>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</si>
  <si>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</si>
  <si>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</si>
  <si>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</si>
  <si>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</si>
  <si>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</si>
  <si>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</si>
  <si>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</si>
  <si>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</si>
  <si>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</si>
  <si>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</si>
  <si>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</si>
  <si>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</si>
  <si>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</si>
  <si>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</si>
  <si>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</si>
  <si>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</si>
  <si>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</si>
  <si>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</si>
  <si>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</si>
  <si>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</si>
  <si>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</si>
  <si>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</si>
  <si>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</si>
  <si>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</si>
  <si>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</si>
  <si>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</si>
  <si>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</si>
  <si>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</si>
  <si>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</si>
  <si>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</si>
  <si>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</si>
  <si>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</si>
  <si>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</si>
  <si>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</si>
  <si>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</si>
  <si>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</si>
  <si>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</si>
  <si>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</si>
  <si>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</si>
  <si>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</si>
  <si>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</si>
  <si>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</si>
  <si>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</si>
  <si>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</si>
  <si>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</si>
  <si>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</si>
  <si>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</si>
  <si>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</si>
  <si>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</si>
  <si>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</si>
  <si>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</si>
  <si>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</si>
  <si>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</si>
  <si>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</si>
  <si>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</si>
  <si>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</si>
  <si>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</si>
  <si>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</si>
  <si>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</si>
  <si>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</si>
  <si>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</si>
  <si>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</si>
  <si>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</si>
  <si>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</si>
  <si>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</si>
  <si>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</si>
  <si>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</si>
  <si>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</si>
  <si>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</si>
  <si>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</si>
  <si>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</si>
  <si>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</si>
  <si>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</si>
  <si>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</si>
  <si>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</si>
  <si>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</si>
  <si>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</si>
  <si>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</si>
  <si>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</si>
  <si>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</si>
  <si>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</si>
  <si>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</si>
  <si>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</si>
  <si>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</si>
  <si>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</si>
  <si>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</si>
  <si>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</si>
  <si>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</si>
  <si>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</si>
  <si>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</si>
  <si>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</si>
  <si>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</si>
  <si>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</si>
  <si>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</si>
  <si>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</si>
  <si>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</si>
  <si>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</si>
  <si>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</si>
  <si>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</si>
  <si>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</si>
  <si>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</si>
  <si>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</si>
  <si>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</si>
  <si>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</si>
  <si>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</si>
  <si>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</si>
  <si>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</si>
  <si>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</si>
  <si>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</si>
  <si>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</si>
  <si>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</si>
  <si>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</si>
  <si>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</si>
  <si>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</si>
  <si>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</si>
  <si>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</si>
  <si>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</si>
  <si>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</si>
  <si>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</si>
  <si>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</si>
  <si>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</si>
  <si>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</si>
  <si>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</si>
  <si>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</si>
  <si>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</si>
  <si>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</si>
  <si>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</si>
  <si>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</si>
  <si>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</si>
  <si>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</si>
  <si>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</si>
  <si>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</si>
  <si>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</si>
  <si>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</si>
  <si>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</si>
  <si>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</si>
  <si>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</si>
  <si>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</si>
  <si>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</si>
  <si>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</si>
  <si>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</si>
  <si>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</si>
  <si>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</si>
  <si>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</si>
  <si>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</si>
  <si>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</si>
  <si>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</si>
  <si>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</si>
  <si>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</si>
  <si>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</si>
  <si>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</si>
  <si>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</si>
  <si>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</si>
  <si>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</si>
  <si>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</si>
  <si>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</si>
  <si>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</si>
  <si>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</si>
  <si>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</si>
  <si>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</si>
  <si>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</si>
  <si>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</si>
  <si>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</si>
  <si>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</si>
  <si>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</si>
  <si>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</si>
  <si>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</si>
  <si>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</si>
  <si>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</si>
  <si>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</si>
  <si>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</si>
  <si>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</si>
  <si>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</si>
  <si>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</si>
  <si>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</si>
  <si>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</si>
  <si>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</si>
  <si>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</si>
  <si>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</si>
  <si>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</si>
  <si>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</si>
  <si>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</si>
  <si>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</si>
  <si>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</si>
  <si>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</si>
  <si>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</si>
  <si>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</si>
  <si>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</si>
  <si>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</si>
  <si>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</si>
  <si>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</si>
  <si>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</si>
  <si>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</si>
  <si>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</si>
  <si>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</si>
  <si>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</si>
  <si>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</si>
  <si>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</si>
  <si>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</si>
  <si>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</si>
  <si>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</si>
  <si>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</si>
  <si>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</si>
  <si>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</si>
  <si>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</si>
  <si>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</si>
  <si>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</si>
  <si>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</si>
  <si>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</si>
  <si>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</si>
  <si>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</si>
  <si>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</si>
  <si>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</si>
  <si>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</si>
  <si>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</si>
  <si>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</si>
  <si>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</si>
  <si>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</si>
  <si>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</si>
  <si>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</si>
  <si>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</si>
  <si>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</si>
  <si>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</si>
  <si>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</si>
  <si>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</si>
  <si>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</si>
  <si>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</si>
  <si>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</si>
  <si>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</si>
  <si>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</si>
  <si>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</si>
  <si>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</si>
  <si>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</si>
  <si>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</si>
  <si>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</si>
  <si>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</si>
  <si>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</si>
  <si>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</si>
  <si>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</si>
  <si>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</si>
  <si>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</si>
  <si>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</si>
  <si>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</si>
  <si>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</si>
  <si>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</si>
  <si>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</si>
  <si>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</si>
  <si>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</si>
  <si>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</si>
  <si>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</si>
  <si>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</si>
  <si>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</si>
  <si>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</si>
  <si>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</si>
  <si>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</si>
  <si>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</si>
  <si>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</si>
  <si>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</si>
  <si>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</si>
  <si>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</si>
  <si>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</si>
  <si>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</si>
  <si>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</si>
  <si>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</si>
  <si>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</si>
  <si>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</si>
  <si>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</si>
  <si>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</si>
  <si>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</si>
  <si>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</si>
  <si>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</si>
  <si>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</si>
  <si>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</si>
  <si>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</si>
  <si>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</si>
  <si>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</si>
  <si>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</si>
  <si>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</si>
  <si>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</si>
  <si>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</si>
  <si>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</si>
  <si>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</si>
  <si>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</si>
  <si>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</si>
  <si>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</si>
  <si>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</si>
  <si>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</si>
  <si>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</si>
  <si>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</si>
  <si>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</si>
  <si>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</si>
  <si>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</si>
  <si>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</si>
  <si>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</si>
  <si>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</si>
  <si>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</si>
  <si>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</si>
  <si>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</si>
  <si>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</si>
  <si>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</si>
  <si>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</si>
  <si>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</si>
  <si>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</si>
  <si>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</si>
  <si>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</si>
  <si>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</si>
  <si>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</si>
  <si>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</si>
  <si>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</si>
  <si>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</si>
  <si>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</si>
  <si>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</si>
  <si>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</si>
  <si>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</si>
  <si>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</si>
  <si>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</si>
  <si>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</si>
  <si>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</si>
  <si>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</si>
  <si>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</si>
  <si>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</si>
  <si>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</si>
  <si>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</si>
  <si>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</si>
  <si>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</si>
  <si>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</si>
  <si>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</si>
  <si>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</si>
  <si>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</si>
  <si>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</si>
  <si>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</si>
  <si>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</si>
  <si>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</si>
  <si>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</si>
  <si>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</si>
  <si>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</si>
  <si>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</si>
  <si>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</si>
  <si>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</si>
  <si>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</si>
  <si>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</si>
  <si>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</si>
  <si>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</si>
  <si>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</si>
  <si>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</si>
  <si>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</si>
  <si>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</si>
  <si>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</si>
  <si>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</si>
  <si>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</si>
  <si>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</si>
  <si>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</si>
  <si>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</si>
  <si>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</si>
  <si>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</si>
  <si>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</si>
  <si>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</si>
  <si>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</si>
  <si>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</si>
  <si>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</si>
  <si>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</si>
  <si>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</si>
  <si>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</si>
  <si>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</si>
  <si>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</si>
  <si>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</si>
  <si>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</si>
  <si>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</si>
  <si>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</si>
  <si>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</si>
  <si>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</si>
  <si>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</si>
  <si>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</si>
  <si>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</si>
  <si>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</si>
  <si>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</si>
  <si>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</si>
  <si>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</si>
  <si>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</si>
  <si>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</si>
  <si>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</si>
  <si>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</si>
  <si>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</si>
  <si>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</si>
  <si>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</si>
  <si>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</si>
  <si>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</si>
  <si>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</si>
  <si>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</si>
  <si>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</si>
  <si>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</si>
  <si>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</si>
  <si>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</si>
  <si>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</si>
  <si>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</si>
  <si>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</si>
  <si>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</si>
  <si>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</si>
  <si>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</si>
  <si>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</si>
  <si>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</si>
  <si>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</si>
  <si>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</si>
  <si>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</si>
  <si>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</si>
  <si>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</si>
  <si>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</si>
  <si>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</si>
  <si>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</si>
  <si>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</si>
  <si>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</si>
  <si>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</si>
  <si>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</si>
  <si>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</si>
  <si>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</si>
  <si>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</si>
  <si>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</si>
  <si>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</si>
  <si>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</si>
  <si>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</si>
  <si>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</si>
  <si>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</si>
  <si>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</si>
  <si>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</si>
  <si>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</si>
  <si>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</si>
  <si>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</si>
  <si>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</si>
  <si>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</si>
  <si>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</si>
  <si>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</si>
  <si>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</si>
  <si>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</si>
  <si>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</si>
  <si>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</si>
  <si>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</si>
  <si>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</si>
  <si>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</si>
  <si>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</si>
  <si>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</si>
  <si>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</si>
  <si>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</si>
  <si>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</si>
  <si>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</si>
  <si>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</si>
  <si>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</si>
  <si>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</si>
  <si>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</si>
  <si>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</si>
  <si>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</si>
  <si>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</si>
  <si>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</si>
  <si>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</si>
  <si>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</si>
  <si>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</si>
  <si>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</si>
  <si>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</si>
  <si>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</si>
  <si>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</si>
  <si>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</si>
  <si>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</si>
  <si>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</si>
  <si>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</si>
  <si>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</si>
  <si>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</si>
  <si>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</si>
  <si>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</si>
  <si>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</si>
  <si>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</si>
  <si>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</si>
  <si>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</si>
  <si>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</si>
  <si>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</si>
  <si>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</si>
  <si>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</si>
  <si>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</si>
  <si>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</si>
  <si>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</si>
  <si>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</si>
  <si>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</si>
  <si>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</si>
  <si>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</si>
  <si>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</si>
  <si>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</si>
  <si>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</si>
  <si>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</si>
  <si>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</si>
  <si>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</si>
  <si>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</si>
  <si>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</si>
  <si>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</si>
  <si>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</si>
  <si>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</si>
  <si>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</si>
  <si>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</si>
  <si>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</si>
  <si>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</si>
  <si>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</si>
  <si>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</si>
  <si>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</si>
  <si>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</si>
  <si>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</si>
  <si>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</si>
  <si>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</si>
  <si>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</si>
  <si>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</si>
  <si>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</si>
  <si>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</si>
  <si>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</si>
  <si>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</si>
  <si>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</si>
  <si>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</si>
  <si>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</si>
  <si>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</si>
  <si>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</si>
  <si>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</si>
  <si>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</si>
  <si>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</si>
  <si>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</si>
  <si>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</si>
  <si>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</si>
  <si>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</si>
  <si>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</si>
  <si>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</si>
  <si>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</si>
  <si>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</si>
  <si>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</si>
  <si>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</si>
  <si>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</si>
  <si>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</si>
  <si>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</si>
  <si>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</si>
  <si>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</si>
  <si>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</si>
  <si>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</si>
  <si>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</si>
  <si>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</si>
  <si>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</si>
  <si>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</si>
  <si>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</si>
  <si>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</si>
  <si>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</si>
  <si>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</si>
  <si>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</si>
  <si>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</si>
  <si>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</si>
  <si>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</si>
  <si>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</si>
  <si>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</si>
  <si>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</si>
  <si>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</si>
  <si>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</si>
  <si>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</si>
  <si>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</si>
  <si>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</si>
  <si>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</si>
  <si>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</si>
  <si>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</si>
  <si>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</si>
  <si>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</si>
  <si>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</si>
  <si>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</si>
  <si>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</si>
  <si>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</si>
  <si>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</si>
  <si>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</si>
  <si>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</si>
  <si>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</si>
  <si>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</si>
  <si>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</si>
  <si>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</si>
  <si>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</si>
  <si>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</si>
  <si>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</si>
  <si>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</si>
  <si>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</si>
  <si>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</si>
  <si>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</si>
  <si>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</si>
  <si>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</si>
  <si>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</si>
  <si>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</si>
  <si>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</si>
  <si>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</si>
  <si>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</si>
  <si>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</si>
  <si>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</si>
  <si>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</si>
  <si>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</si>
  <si>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</si>
  <si>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</si>
  <si>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</si>
  <si>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</si>
  <si>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</si>
  <si>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</si>
  <si>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</si>
  <si>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</si>
  <si>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</si>
  <si>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</si>
  <si>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</si>
  <si>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</si>
  <si>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</si>
  <si>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</si>
  <si>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</si>
  <si>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</si>
  <si>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</si>
  <si>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</si>
  <si>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</si>
  <si>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</si>
  <si>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</si>
  <si>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</si>
  <si>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</si>
  <si>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</si>
  <si>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</si>
  <si>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</si>
  <si>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</si>
  <si>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</si>
  <si>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</si>
  <si>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</si>
  <si>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</si>
  <si>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</si>
  <si>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</si>
  <si>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</si>
  <si>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</si>
  <si>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</si>
  <si>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</si>
  <si>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</si>
  <si>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</si>
  <si>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</si>
  <si>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</si>
  <si>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</si>
  <si>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</si>
  <si>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</si>
  <si>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</si>
  <si>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</si>
  <si>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</si>
  <si>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</si>
  <si>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</si>
  <si>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</si>
  <si>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</si>
  <si>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</si>
  <si>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</si>
  <si>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</si>
  <si>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</si>
  <si>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</si>
  <si>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</si>
  <si>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</si>
  <si>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</si>
  <si>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</si>
  <si>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</si>
  <si>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</si>
  <si>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</si>
  <si>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</si>
  <si>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</si>
  <si>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</si>
  <si>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</si>
  <si>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</si>
  <si>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</si>
  <si>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</si>
  <si>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</si>
  <si>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</si>
  <si>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</si>
  <si>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</si>
  <si>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</si>
  <si>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</si>
  <si>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</si>
  <si>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</si>
  <si>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</si>
  <si>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</si>
  <si>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</si>
  <si>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</si>
  <si>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</si>
  <si>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</si>
  <si>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</si>
  <si>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</si>
  <si>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</si>
  <si>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</si>
  <si>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</si>
  <si>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</si>
  <si>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</si>
  <si>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</si>
  <si>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</si>
  <si>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</si>
  <si>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</si>
  <si>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</si>
  <si>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</si>
  <si>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</si>
  <si>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</si>
  <si>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</si>
  <si>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</si>
  <si>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</si>
  <si>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</si>
  <si>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</si>
  <si>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</si>
  <si>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</si>
  <si>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</si>
  <si>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</si>
  <si>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</si>
  <si>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</si>
  <si>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</si>
  <si>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</si>
  <si>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</si>
  <si>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</si>
  <si>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</si>
  <si>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</si>
  <si>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</si>
  <si>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</si>
  <si>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</si>
  <si>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</si>
  <si>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</si>
  <si>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</si>
  <si>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</si>
  <si>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</si>
  <si>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</si>
  <si>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</si>
  <si>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</si>
  <si>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</si>
  <si>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</si>
  <si>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</si>
  <si>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</si>
  <si>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</si>
  <si>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</si>
  <si>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</si>
  <si>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</si>
  <si>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</si>
  <si>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</si>
  <si>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</si>
  <si>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</si>
  <si>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</si>
  <si>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</si>
  <si>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</si>
  <si>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</si>
  <si>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</si>
  <si>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</si>
  <si>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</si>
  <si>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</si>
  <si>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</si>
  <si>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</si>
  <si>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</si>
  <si>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</si>
  <si>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</si>
  <si>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</si>
  <si>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</si>
  <si>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</si>
  <si>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</si>
  <si>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</si>
  <si>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</si>
  <si>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</si>
  <si>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</si>
  <si>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</si>
  <si>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</si>
  <si>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</si>
  <si>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</si>
  <si>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</si>
  <si>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</si>
  <si>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</si>
  <si>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</si>
  <si>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</si>
  <si>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</si>
  <si>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</si>
  <si>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</si>
  <si>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</si>
  <si>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</si>
  <si>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</si>
  <si>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</si>
  <si>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</si>
  <si>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</si>
  <si>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</si>
  <si>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</si>
  <si>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</si>
  <si>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</si>
  <si>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</si>
  <si>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</si>
  <si>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</si>
  <si>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</si>
  <si>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</si>
  <si>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</si>
  <si>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</si>
  <si>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</si>
  <si>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</si>
  <si>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</si>
  <si>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</si>
  <si>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</si>
  <si>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</si>
  <si>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</si>
  <si>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</si>
  <si>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</si>
  <si>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</si>
  <si>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</si>
  <si>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</si>
  <si>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</si>
  <si>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</si>
  <si>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</si>
  <si>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</si>
  <si>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</si>
  <si>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</si>
  <si>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</si>
  <si>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</si>
  <si>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</si>
  <si>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</si>
  <si>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</si>
  <si>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</si>
  <si>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</si>
  <si>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</si>
  <si>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</si>
  <si>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</si>
  <si>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</si>
  <si>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</si>
  <si>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</si>
  <si>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</si>
  <si>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</si>
  <si>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</si>
  <si>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</si>
  <si>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</si>
  <si>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</si>
  <si>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</si>
  <si>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</si>
  <si>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</si>
  <si>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</si>
  <si>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</si>
  <si>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</si>
  <si>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</si>
  <si>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</si>
  <si>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</si>
  <si>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</si>
  <si>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</si>
  <si>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</si>
  <si>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</si>
  <si>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</si>
  <si>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</si>
  <si>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</si>
  <si>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</si>
  <si>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</si>
  <si>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</si>
  <si>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</si>
  <si>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</si>
  <si>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</si>
  <si>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</si>
  <si>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</si>
  <si>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</si>
  <si>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</si>
  <si>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</si>
  <si>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</si>
  <si>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</si>
  <si>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</si>
  <si>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</si>
  <si>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</si>
  <si>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</si>
  <si>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</si>
  <si>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</si>
  <si>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</si>
  <si>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</si>
  <si>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</si>
  <si>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</si>
  <si>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</si>
  <si>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</si>
  <si>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</si>
  <si>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</si>
  <si>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</si>
  <si>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</si>
  <si>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</si>
  <si>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</si>
  <si>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</si>
  <si>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</si>
  <si>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</si>
  <si>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</si>
  <si>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</si>
  <si>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</si>
  <si>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</si>
  <si>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</si>
  <si>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</si>
  <si>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</si>
  <si>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</si>
  <si>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</si>
  <si>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</si>
  <si>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</si>
  <si>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</si>
  <si>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</si>
  <si>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</si>
  <si>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</si>
  <si>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</si>
  <si>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</si>
  <si>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</si>
  <si>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</si>
  <si>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</si>
  <si>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</si>
  <si>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</si>
  <si>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</si>
  <si>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</si>
  <si>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</si>
  <si>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</si>
  <si>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</si>
  <si>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</si>
  <si>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</si>
  <si>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</si>
  <si>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</si>
  <si>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</si>
  <si>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</si>
  <si>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</si>
  <si>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</si>
  <si>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</si>
  <si>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</si>
  <si>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</si>
  <si>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</si>
  <si>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</si>
  <si>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</si>
  <si>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</si>
  <si>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</si>
  <si>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</si>
  <si>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</si>
  <si>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</si>
  <si>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</si>
  <si>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</si>
  <si>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</si>
  <si>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</si>
  <si>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</si>
  <si>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</si>
  <si>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</si>
  <si>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</si>
  <si>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</si>
  <si>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</si>
  <si>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</si>
  <si>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</si>
  <si>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</si>
  <si>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</si>
  <si>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</si>
  <si>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</si>
  <si>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</si>
  <si>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</si>
  <si>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</si>
  <si>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</si>
  <si>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</si>
  <si>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</si>
  <si>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</si>
  <si>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</si>
  <si>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</si>
  <si>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</si>
  <si>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</si>
  <si>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</si>
  <si>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</si>
  <si>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</si>
  <si>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</si>
  <si>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</si>
  <si>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</si>
  <si>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</si>
  <si>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</si>
  <si>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</si>
  <si>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</si>
  <si>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</si>
  <si>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</si>
  <si>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</si>
  <si>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</si>
  <si>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</si>
  <si>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</si>
  <si>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</si>
  <si>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</si>
  <si>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</si>
  <si>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</si>
  <si>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</si>
  <si>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</si>
  <si>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</si>
  <si>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</si>
  <si>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</si>
  <si>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</si>
  <si>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</si>
  <si>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</si>
  <si>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</si>
  <si>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</si>
  <si>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</si>
  <si>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</si>
  <si>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</si>
  <si>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</si>
  <si>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</si>
  <si>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</si>
  <si>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</si>
  <si>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</si>
  <si>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</si>
  <si>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</si>
  <si>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</si>
  <si>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</si>
  <si>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</si>
  <si>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</si>
  <si>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</si>
  <si>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</si>
  <si>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</si>
  <si>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</si>
  <si>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</si>
  <si>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</si>
  <si>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</si>
  <si>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</si>
  <si>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</si>
  <si>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</si>
  <si>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</si>
  <si>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</si>
  <si>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</si>
  <si>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</si>
  <si>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</si>
  <si>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</si>
  <si>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</si>
  <si>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</si>
  <si>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</si>
  <si>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</si>
  <si>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</si>
  <si>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</si>
  <si>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</si>
  <si>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</si>
  <si>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</si>
  <si>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</si>
  <si>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</si>
  <si>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</si>
  <si>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</si>
  <si>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</si>
  <si>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</si>
  <si>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</si>
  <si>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</si>
  <si>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</si>
  <si>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</si>
  <si>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</si>
  <si>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</si>
  <si>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</si>
  <si>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</si>
  <si>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</si>
  <si>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</si>
  <si>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</si>
  <si>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</si>
  <si>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</si>
  <si>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</si>
  <si>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</si>
  <si>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</si>
  <si>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</si>
  <si>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</si>
  <si>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</si>
  <si>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</si>
  <si>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</si>
  <si>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</si>
  <si>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</si>
  <si>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</si>
  <si>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</si>
  <si>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</si>
  <si>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</si>
  <si>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</si>
  <si>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</si>
  <si>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</si>
  <si>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</si>
  <si>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</si>
  <si>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</si>
  <si>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</si>
  <si>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</si>
  <si>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</si>
  <si>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</si>
  <si>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</si>
  <si>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</si>
  <si>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</si>
  <si>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</si>
  <si>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</si>
  <si>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</si>
  <si>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</si>
  <si>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</si>
  <si>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</si>
  <si>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</si>
  <si>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</si>
  <si>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</si>
  <si>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</si>
  <si>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</si>
  <si>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</si>
  <si>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</si>
  <si>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</si>
  <si>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</si>
  <si>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</si>
  <si>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</si>
  <si>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</si>
  <si>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</si>
  <si>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</si>
  <si>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</si>
  <si>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</si>
  <si>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</si>
  <si>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</si>
  <si>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</si>
  <si>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</si>
  <si>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</si>
  <si>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</si>
  <si>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</si>
  <si>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</si>
  <si>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</si>
  <si>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</si>
  <si>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</si>
  <si>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</si>
  <si>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</si>
  <si>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</si>
  <si>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</si>
  <si>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</si>
  <si>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</si>
  <si>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</si>
  <si>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</si>
  <si>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</si>
  <si>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</si>
  <si>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</si>
  <si>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</si>
  <si>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</si>
  <si>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</si>
  <si>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</si>
  <si>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</si>
  <si>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</si>
  <si>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</si>
  <si>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</si>
  <si>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</si>
  <si>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</si>
  <si>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</si>
  <si>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</si>
  <si>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</si>
  <si>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</si>
  <si>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</si>
  <si>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</si>
  <si>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</si>
  <si>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</si>
  <si>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</si>
  <si>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</si>
  <si>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</si>
  <si>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</si>
  <si>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</si>
  <si>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</si>
  <si>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</si>
  <si>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</si>
  <si>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</si>
  <si>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</si>
  <si>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</si>
  <si>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</si>
  <si>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</si>
  <si>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</si>
  <si>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</si>
  <si>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</si>
  <si>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</si>
  <si>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</si>
  <si>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</si>
  <si>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</si>
  <si>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</si>
  <si>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</si>
  <si>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</si>
  <si>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</si>
  <si>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</si>
  <si>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</si>
  <si>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</si>
  <si>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</si>
  <si>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</si>
  <si>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</si>
  <si>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</si>
  <si>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</si>
  <si>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</si>
  <si>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</si>
  <si>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</si>
  <si>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</si>
  <si>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</si>
  <si>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</si>
  <si>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</si>
  <si>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</si>
  <si>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</si>
  <si>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</si>
  <si>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</si>
  <si>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</si>
  <si>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</si>
  <si>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</si>
  <si>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</si>
  <si>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</si>
  <si>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</si>
  <si>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</si>
  <si>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</si>
  <si>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</si>
  <si>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</si>
  <si>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</si>
  <si>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</si>
  <si>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</si>
  <si>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</si>
  <si>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</si>
  <si>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</si>
  <si>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</si>
  <si>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</si>
  <si>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</si>
  <si>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</si>
  <si>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</si>
  <si>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</si>
  <si>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</si>
  <si>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</si>
  <si>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</si>
  <si>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</si>
  <si>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</si>
  <si>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</si>
  <si>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</si>
  <si>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</si>
  <si>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</si>
  <si>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</si>
  <si>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</si>
  <si>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</si>
  <si>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</si>
  <si>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</si>
  <si>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</si>
  <si>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</si>
  <si>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</si>
  <si>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</si>
  <si>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</si>
  <si>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</si>
  <si>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</si>
  <si>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</si>
  <si>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</si>
  <si>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</si>
  <si>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</si>
  <si>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</si>
  <si>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</si>
  <si>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</si>
  <si>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</si>
  <si>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</si>
  <si>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</si>
  <si>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</si>
  <si>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</si>
  <si>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</si>
  <si>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</si>
  <si>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</si>
  <si>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</si>
  <si>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</si>
  <si>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</si>
  <si>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</si>
  <si>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</si>
  <si>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</si>
  <si>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</si>
  <si>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</si>
  <si>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</si>
  <si>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</si>
  <si>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</si>
  <si>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</si>
  <si>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</si>
  <si>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</si>
  <si>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</si>
  <si>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</si>
  <si>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</si>
  <si>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</si>
  <si>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</si>
  <si>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</si>
  <si>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</si>
  <si>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</si>
  <si>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</si>
  <si>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</si>
  <si>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</si>
  <si>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</si>
  <si>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</si>
  <si>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</si>
  <si>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</si>
  <si>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</si>
  <si>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</si>
  <si>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</si>
  <si>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</si>
  <si>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</si>
  <si>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</si>
  <si>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</si>
  <si>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</si>
  <si>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</si>
  <si>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</si>
  <si>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</si>
  <si>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</si>
  <si>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</si>
  <si>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</si>
  <si>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</si>
  <si>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</si>
  <si>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</si>
  <si>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</si>
  <si>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</si>
  <si>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</si>
  <si>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</si>
  <si>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</si>
  <si>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</si>
  <si>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</si>
  <si>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</si>
  <si>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</si>
  <si>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</si>
  <si>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</si>
  <si>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</si>
  <si>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</si>
  <si>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</si>
  <si>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</si>
  <si>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</si>
  <si>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</si>
  <si>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</si>
  <si>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</si>
  <si>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</si>
  <si>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</si>
  <si>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</si>
  <si>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</si>
  <si>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</si>
  <si>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</si>
  <si>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</si>
  <si>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</si>
  <si>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</si>
  <si>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</si>
  <si>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</si>
  <si>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</si>
  <si>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</si>
  <si>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</si>
  <si>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</si>
  <si>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</si>
  <si>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</si>
  <si>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</si>
  <si>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</si>
  <si>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</si>
  <si>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</si>
  <si>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</si>
  <si>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</si>
  <si>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</si>
  <si>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</si>
  <si>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</si>
  <si>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</si>
  <si>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</si>
  <si>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</si>
  <si>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</si>
  <si>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</si>
  <si>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</si>
  <si>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</si>
  <si>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</si>
  <si>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</si>
  <si>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</si>
  <si>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</si>
  <si>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</si>
  <si>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</si>
  <si>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</si>
  <si>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</si>
  <si>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</si>
  <si>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</si>
  <si>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</si>
  <si>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</si>
  <si>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</si>
  <si>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</si>
  <si>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</si>
  <si>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</si>
  <si>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</si>
  <si>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</si>
  <si>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</si>
  <si>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</si>
  <si>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</si>
  <si>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</si>
  <si>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</si>
  <si>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</si>
  <si>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</si>
  <si>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</si>
  <si>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</si>
  <si>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</si>
  <si>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</si>
  <si>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</si>
  <si>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</si>
  <si>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</si>
  <si>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</si>
  <si>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</si>
  <si>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</si>
  <si>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</si>
  <si>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</si>
  <si>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</si>
  <si>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</si>
  <si>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</si>
  <si>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</si>
  <si>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</si>
  <si>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</si>
  <si>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</si>
  <si>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</si>
  <si>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</si>
  <si>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</si>
  <si>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</si>
  <si>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</si>
  <si>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</si>
  <si>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</si>
  <si>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</si>
  <si>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</si>
  <si>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</si>
  <si>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</si>
  <si>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</si>
  <si>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</si>
  <si>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</si>
  <si>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</si>
  <si>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</si>
  <si>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</si>
  <si>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</si>
  <si>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</si>
  <si>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</si>
  <si>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</si>
  <si>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</si>
  <si>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</si>
  <si>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</si>
  <si>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</si>
  <si>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</si>
  <si>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</si>
  <si>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</si>
  <si>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</si>
  <si>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</si>
  <si>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</si>
  <si>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</si>
  <si>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</si>
  <si>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</si>
  <si>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</si>
  <si>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</si>
  <si>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</si>
  <si>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</si>
  <si>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</si>
  <si>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</si>
  <si>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</si>
  <si>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</si>
  <si>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</si>
  <si>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</si>
  <si>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</si>
  <si>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</si>
  <si>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</si>
  <si>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</si>
  <si>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</si>
  <si>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</si>
  <si>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</si>
  <si>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</si>
  <si>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</si>
  <si>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</si>
  <si>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</si>
  <si>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</si>
  <si>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</si>
  <si>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</si>
  <si>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</si>
  <si>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</si>
  <si>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</si>
  <si>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</si>
  <si>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</si>
  <si>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</si>
  <si>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</si>
  <si>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</si>
  <si>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</si>
  <si>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</si>
  <si>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</si>
  <si>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</si>
  <si>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</si>
  <si>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</si>
  <si>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</si>
  <si>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</si>
  <si>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</si>
  <si>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</si>
  <si>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</si>
  <si>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</si>
  <si>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</si>
  <si>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</si>
  <si>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</si>
  <si>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</si>
  <si>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</si>
  <si>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</si>
  <si>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</si>
  <si>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</si>
  <si>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</si>
  <si>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</si>
  <si>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</si>
  <si>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</si>
  <si>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</si>
  <si>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</si>
  <si>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</si>
  <si>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</si>
  <si>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</si>
  <si>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</si>
  <si>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</si>
  <si>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</si>
  <si>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</si>
  <si>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</si>
  <si>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</si>
  <si>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</si>
  <si>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</si>
  <si>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</si>
  <si>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</si>
  <si>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</si>
  <si>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</si>
  <si>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</si>
  <si>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</si>
  <si>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</si>
  <si>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</si>
  <si>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</si>
  <si>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</si>
  <si>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</si>
  <si>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</si>
  <si>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</si>
  <si>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</si>
  <si>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</si>
  <si>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</si>
  <si>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</si>
  <si>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</si>
  <si>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</si>
  <si>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</si>
  <si>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</si>
  <si>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</si>
  <si>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</si>
  <si>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</si>
  <si>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</si>
  <si>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</si>
  <si>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</si>
  <si>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</si>
  <si>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</si>
  <si>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</si>
  <si>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</si>
  <si>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</si>
  <si>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</si>
  <si>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</si>
  <si>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</si>
  <si>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</si>
  <si>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</si>
  <si>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</si>
  <si>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</si>
  <si>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</si>
  <si>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</si>
  <si>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</si>
  <si>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</si>
  <si>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</si>
  <si>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</si>
  <si>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</si>
  <si>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</si>
  <si>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</si>
  <si>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</si>
  <si>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</si>
  <si>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</si>
  <si>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</si>
  <si>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</si>
  <si>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</si>
  <si>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</si>
  <si>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</si>
  <si>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</si>
  <si>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</si>
  <si>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</si>
  <si>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</si>
  <si>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</si>
  <si>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</si>
  <si>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</si>
  <si>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</si>
  <si>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</si>
  <si>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</si>
  <si>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</si>
  <si>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</si>
  <si>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</si>
  <si>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</si>
  <si>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</si>
  <si>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</si>
  <si>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</si>
  <si>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</si>
  <si>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</si>
  <si>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</si>
  <si>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</si>
  <si>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</si>
  <si>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</si>
  <si>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</si>
  <si>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</si>
  <si>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</si>
  <si>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</si>
  <si>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</si>
  <si>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</si>
  <si>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</si>
  <si>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</si>
  <si>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</si>
  <si>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</si>
  <si>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</si>
  <si>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</si>
  <si>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</si>
  <si>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</si>
  <si>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</si>
  <si>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</si>
  <si>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</si>
  <si>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</si>
  <si>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</si>
  <si>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</si>
  <si>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</si>
  <si>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</si>
  <si>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</si>
  <si>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</si>
  <si>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</si>
  <si>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</si>
  <si>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</si>
  <si>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</si>
  <si>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</si>
  <si>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</si>
  <si>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</si>
  <si>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</si>
  <si>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</si>
  <si>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</si>
  <si>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</si>
  <si>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</si>
  <si>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</si>
  <si>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</si>
  <si>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</si>
  <si>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</si>
  <si>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</si>
  <si>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</si>
  <si>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</si>
  <si>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</si>
  <si>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</si>
  <si>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</si>
  <si>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</si>
  <si>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</si>
  <si>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</si>
  <si>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</si>
  <si>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</si>
  <si>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</si>
  <si>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</si>
  <si>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</si>
  <si>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</si>
  <si>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</si>
  <si>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</si>
  <si>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</si>
  <si>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</si>
  <si>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</si>
  <si>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</si>
  <si>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</si>
  <si>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</si>
  <si>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</si>
  <si>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</si>
  <si>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</si>
  <si>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</si>
  <si>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</si>
  <si>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</si>
  <si>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</si>
  <si>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</si>
  <si>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</si>
  <si>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</si>
  <si>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</si>
  <si>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</si>
  <si>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</si>
  <si>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</si>
  <si>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</si>
  <si>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</si>
  <si>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</si>
  <si>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</si>
  <si>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</si>
  <si>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</si>
  <si>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</si>
  <si>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</si>
  <si>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</si>
  <si>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</si>
  <si>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</si>
  <si>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</si>
  <si>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</si>
  <si>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</si>
  <si>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</si>
  <si>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</si>
  <si>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</si>
  <si>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</si>
  <si>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</si>
  <si>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</si>
  <si>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</si>
  <si>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</si>
  <si>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</si>
  <si>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</si>
  <si>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</si>
  <si>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</si>
  <si>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</si>
  <si>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</si>
  <si>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</si>
  <si>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</si>
  <si>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</si>
  <si>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</si>
  <si>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</si>
  <si>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</si>
  <si>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</si>
  <si>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</si>
  <si>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</si>
  <si>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</si>
  <si>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</si>
  <si>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</si>
  <si>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</si>
  <si>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</si>
  <si>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</si>
  <si>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</si>
  <si>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</si>
  <si>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</si>
  <si>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</si>
  <si>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</si>
  <si>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</si>
  <si>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</si>
  <si>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</si>
  <si>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</si>
  <si>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</si>
  <si>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</si>
  <si>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</si>
  <si>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</si>
  <si>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</si>
  <si>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</si>
  <si>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</si>
  <si>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</si>
  <si>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</si>
  <si>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</si>
  <si>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</si>
  <si>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</si>
  <si>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</si>
  <si>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</si>
  <si>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</si>
  <si>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</si>
  <si>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</si>
  <si>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</si>
  <si>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</si>
  <si>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</si>
  <si>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</si>
  <si>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</si>
  <si>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</si>
  <si>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</si>
  <si>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</si>
  <si>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</si>
  <si>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</si>
  <si>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</si>
  <si>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</si>
  <si>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</si>
  <si>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</si>
  <si>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</si>
  <si>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</si>
  <si>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</si>
  <si>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</si>
  <si>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</si>
  <si>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</si>
  <si>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</si>
  <si>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</si>
  <si>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</si>
  <si>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</si>
  <si>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</si>
  <si>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</si>
  <si>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</si>
  <si>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</si>
  <si>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</si>
  <si>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</si>
  <si>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</si>
  <si>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</si>
  <si>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</si>
  <si>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</si>
  <si>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</si>
  <si>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</si>
  <si>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</si>
  <si>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</si>
  <si>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</si>
  <si>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</si>
  <si>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</si>
  <si>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</si>
  <si>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</si>
  <si>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</si>
  <si>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</si>
  <si>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</si>
  <si>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</si>
  <si>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</si>
  <si>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</si>
  <si>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</si>
  <si>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</si>
  <si>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</si>
  <si>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</si>
  <si>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</si>
  <si>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</si>
  <si>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</si>
  <si>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</si>
  <si>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</si>
  <si>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</si>
  <si>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</si>
  <si>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</si>
  <si>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</si>
  <si>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</si>
  <si>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</si>
  <si>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</si>
  <si>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</si>
  <si>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</si>
  <si>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</si>
  <si>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</si>
  <si>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</si>
  <si>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</si>
  <si>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</si>
  <si>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</si>
  <si>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</si>
  <si>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</si>
  <si>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</si>
  <si>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</si>
  <si>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</si>
  <si>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</si>
  <si>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</si>
  <si>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</si>
  <si>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</si>
  <si>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</si>
  <si>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</si>
  <si>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</si>
  <si>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</si>
  <si>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</si>
  <si>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</si>
  <si>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</si>
  <si>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</si>
  <si>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</si>
  <si>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</si>
  <si>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</si>
  <si>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</si>
  <si>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</si>
  <si>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</si>
  <si>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</si>
  <si>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</si>
  <si>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</si>
  <si>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</si>
  <si>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</si>
  <si>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</si>
  <si>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</si>
  <si>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</si>
  <si>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</si>
  <si>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</si>
  <si>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</si>
  <si>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</si>
  <si>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</si>
  <si>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</si>
  <si>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</si>
  <si>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</si>
  <si>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</si>
  <si>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</si>
  <si>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</si>
  <si>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</si>
  <si>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</si>
  <si>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</si>
  <si>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</si>
  <si>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</si>
  <si>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</si>
  <si>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</si>
  <si>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</si>
  <si>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</si>
  <si>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</si>
  <si>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</si>
  <si>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</si>
  <si>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</si>
  <si>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</si>
  <si>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</si>
  <si>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</si>
  <si>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</si>
  <si>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</si>
  <si>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</si>
  <si>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</si>
  <si>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</si>
  <si>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</si>
  <si>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</si>
  <si>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</si>
  <si>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</si>
  <si>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</si>
  <si>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</si>
  <si>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</si>
  <si>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</si>
  <si>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</si>
  <si>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</si>
  <si>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</si>
  <si>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</si>
  <si>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</si>
  <si>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</si>
  <si>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</si>
  <si>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</si>
  <si>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</si>
  <si>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</si>
  <si>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</si>
  <si>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</si>
  <si>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</si>
  <si>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</si>
  <si>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</si>
  <si>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</si>
  <si>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</si>
  <si>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</si>
  <si>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</si>
  <si>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</si>
  <si>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</si>
  <si>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</si>
  <si>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</si>
  <si>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</si>
  <si>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</si>
  <si>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</si>
  <si>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</si>
  <si>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</si>
  <si>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</si>
  <si>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</si>
  <si>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</si>
  <si>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</si>
  <si>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</si>
  <si>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</si>
  <si>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</si>
  <si>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</si>
  <si>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</si>
  <si>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</si>
  <si>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</si>
  <si>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</si>
  <si>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</si>
  <si>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</si>
  <si>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</si>
  <si>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</si>
  <si>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</si>
  <si>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</si>
  <si>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</si>
  <si>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</si>
  <si>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</si>
  <si>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</si>
  <si>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</si>
  <si>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</si>
  <si>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</si>
  <si>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</si>
  <si>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</si>
  <si>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</si>
  <si>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</si>
  <si>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</si>
  <si>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</si>
  <si>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</si>
  <si>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</si>
  <si>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</si>
  <si>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</si>
  <si>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</si>
  <si>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</si>
  <si>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</si>
  <si>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</si>
  <si>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</si>
  <si>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</si>
  <si>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</si>
  <si>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</si>
  <si>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</si>
  <si>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</si>
  <si>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</si>
  <si>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</si>
  <si>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</si>
  <si>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</si>
  <si>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</si>
  <si>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</si>
  <si>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</si>
  <si>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</si>
  <si>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</si>
  <si>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</si>
  <si>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</si>
  <si>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</si>
  <si>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</si>
  <si>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</si>
  <si>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</si>
  <si>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</si>
  <si>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</si>
  <si>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</si>
  <si>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</si>
  <si>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</si>
  <si>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</si>
  <si>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</si>
  <si>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</si>
  <si>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</si>
  <si>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</si>
  <si>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</si>
  <si>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</si>
  <si>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</si>
  <si>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</si>
  <si>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</si>
  <si>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</si>
  <si>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</si>
  <si>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</si>
  <si>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</si>
  <si>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</si>
  <si>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</si>
  <si>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</si>
  <si>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</si>
  <si>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</si>
  <si>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</si>
  <si>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</si>
  <si>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</si>
  <si>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</si>
  <si>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</si>
  <si>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</si>
  <si>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</si>
  <si>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</si>
  <si>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</si>
  <si>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</si>
  <si>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</si>
  <si>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</si>
  <si>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</si>
  <si>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</si>
  <si>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</si>
  <si>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</si>
  <si>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</si>
  <si>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</si>
  <si>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</si>
  <si>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</si>
  <si>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</si>
  <si>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</si>
  <si>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</si>
  <si>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</si>
  <si>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</si>
  <si>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</si>
  <si>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</si>
  <si>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</si>
  <si>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</si>
  <si>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</si>
  <si>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</si>
  <si>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</si>
  <si>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</si>
  <si>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</si>
  <si>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</si>
  <si>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</si>
  <si>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</si>
  <si>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</si>
  <si>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</si>
  <si>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</si>
  <si>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</si>
  <si>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</si>
  <si>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</si>
  <si>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</si>
  <si>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</si>
  <si>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</si>
  <si>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</si>
  <si>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</si>
  <si>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</si>
  <si>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</si>
  <si>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</si>
  <si>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</si>
  <si>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</si>
  <si>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</si>
  <si>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</si>
  <si>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</si>
  <si>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</si>
  <si>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</si>
  <si>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</si>
  <si>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</si>
  <si>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</si>
  <si>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</si>
  <si>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</si>
  <si>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</si>
  <si>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</si>
  <si>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</si>
  <si>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</si>
  <si>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</si>
  <si>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</si>
  <si>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</si>
  <si>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</si>
  <si>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</si>
  <si>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</si>
  <si>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</si>
  <si>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</si>
  <si>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</si>
  <si>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</si>
  <si>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</si>
  <si>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</si>
  <si>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</si>
  <si>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</si>
  <si>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</si>
  <si>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</si>
  <si>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</si>
  <si>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</si>
  <si>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</si>
  <si>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</si>
  <si>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</si>
  <si>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</si>
  <si>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</si>
  <si>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</si>
  <si>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</si>
  <si>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</si>
  <si>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</si>
  <si>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</si>
  <si>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</si>
  <si>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</si>
  <si>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</si>
  <si>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</si>
  <si>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</si>
  <si>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</si>
  <si>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</si>
  <si>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</si>
  <si>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</si>
  <si>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</si>
  <si>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</si>
  <si>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</si>
  <si>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</si>
  <si>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</si>
  <si>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</si>
  <si>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</si>
  <si>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</si>
  <si>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</si>
  <si>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</si>
  <si>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</si>
  <si>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</si>
  <si>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</si>
  <si>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</si>
  <si>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</si>
  <si>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</si>
  <si>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</si>
  <si>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</si>
  <si>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</si>
  <si>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</si>
  <si>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</si>
  <si>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</si>
  <si>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</si>
  <si>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</si>
  <si>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</si>
  <si>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</si>
  <si>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</si>
  <si>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</si>
  <si>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</si>
  <si>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</si>
  <si>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</si>
  <si>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</si>
  <si>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</si>
  <si>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</si>
  <si>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</si>
  <si>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</si>
  <si>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</si>
  <si>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</si>
  <si>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</si>
  <si>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</si>
  <si>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</si>
  <si>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</si>
  <si>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</si>
  <si>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</si>
  <si>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</si>
  <si>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</si>
  <si>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</si>
  <si>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</si>
  <si>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</si>
  <si>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</si>
  <si>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</si>
  <si>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</si>
  <si>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</si>
  <si>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</si>
  <si>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</si>
  <si>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</si>
  <si>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</si>
  <si>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</si>
  <si>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</si>
  <si>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</si>
  <si>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</si>
  <si>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</si>
  <si>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</si>
  <si>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</si>
  <si>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</si>
  <si>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</si>
  <si>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</si>
  <si>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</si>
  <si>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</si>
  <si>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</si>
  <si>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</si>
  <si>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</si>
  <si>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</si>
  <si>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</si>
  <si>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</si>
  <si>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</si>
  <si>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</si>
  <si>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</si>
  <si>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</si>
  <si>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</si>
  <si>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</si>
  <si>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</si>
  <si>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</si>
  <si>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</si>
  <si>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</si>
  <si>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</si>
  <si>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</si>
  <si>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</si>
  <si>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</si>
  <si>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</si>
  <si>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</si>
  <si>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</si>
  <si>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</si>
  <si>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</si>
  <si>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</si>
  <si>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</si>
  <si>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</si>
  <si>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</si>
  <si>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</si>
  <si>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</si>
  <si>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</si>
  <si>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</si>
  <si>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</si>
  <si>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</si>
  <si>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</si>
  <si>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</si>
  <si>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</si>
  <si>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</si>
  <si>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</si>
  <si>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</si>
  <si>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</si>
  <si>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</si>
  <si>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</si>
  <si>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</si>
  <si>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</si>
  <si>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</si>
  <si>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</si>
  <si>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</si>
  <si>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</si>
  <si>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</si>
  <si>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</si>
  <si>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</si>
  <si>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</si>
  <si>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</si>
  <si>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</si>
  <si>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</si>
  <si>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</si>
  <si>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</si>
  <si>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</si>
  <si>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</si>
  <si>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</si>
  <si>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</si>
  <si>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</si>
  <si>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</si>
  <si>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</si>
  <si>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</si>
  <si>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</si>
  <si>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</si>
  <si>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</si>
  <si>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</si>
  <si>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</si>
  <si>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</si>
  <si>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</si>
  <si>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</si>
  <si>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</si>
  <si>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</si>
  <si>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</si>
  <si>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</si>
  <si>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</si>
  <si>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</si>
  <si>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</si>
  <si>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</si>
  <si>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</si>
  <si>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</si>
  <si>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</si>
  <si>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</si>
  <si>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</si>
  <si>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</si>
  <si>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</si>
  <si>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</si>
  <si>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</si>
  <si>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</si>
  <si>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</si>
  <si>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</si>
  <si>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</si>
  <si>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</si>
  <si>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</si>
  <si>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</si>
  <si>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</si>
  <si>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</si>
  <si>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</si>
  <si>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</si>
  <si>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</si>
  <si>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</si>
  <si>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</si>
  <si>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</si>
  <si>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</si>
  <si>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</si>
  <si>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</si>
  <si>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</si>
  <si>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</si>
  <si>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</si>
  <si>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</si>
  <si>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</si>
  <si>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</si>
  <si>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</si>
  <si>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</si>
  <si>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</si>
  <si>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</si>
  <si>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</si>
  <si>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</si>
  <si>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</si>
  <si>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</si>
  <si>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</si>
  <si>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</si>
  <si>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</si>
  <si>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</si>
  <si>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</si>
  <si>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</si>
  <si>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</si>
  <si>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</si>
  <si>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</si>
  <si>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</si>
  <si>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</si>
  <si>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</si>
  <si>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</si>
  <si>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</si>
  <si>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</si>
  <si>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</si>
  <si>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</si>
  <si>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</si>
  <si>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</si>
  <si>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</si>
  <si>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</si>
  <si>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</si>
  <si>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</si>
  <si>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</si>
  <si>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</si>
  <si>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</si>
  <si>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</si>
  <si>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</si>
  <si>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</si>
  <si>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</si>
  <si>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</si>
  <si>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</si>
  <si>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</si>
  <si>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</si>
  <si>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</si>
  <si>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</si>
  <si>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</si>
  <si>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</si>
  <si>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</si>
  <si>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</si>
  <si>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</si>
  <si>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</si>
  <si>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</si>
  <si>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</si>
  <si>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</si>
  <si>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</si>
  <si>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</si>
  <si>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</si>
  <si>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</si>
  <si>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</si>
  <si>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</si>
  <si>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</si>
  <si>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</si>
  <si>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</si>
  <si>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</si>
  <si>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</si>
  <si>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</si>
  <si>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</si>
  <si>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</si>
  <si>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</si>
  <si>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</si>
  <si>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</si>
  <si>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</si>
  <si>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</si>
  <si>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</si>
  <si>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</si>
  <si>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</si>
  <si>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</si>
  <si>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</si>
  <si>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</si>
  <si>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</si>
  <si>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</si>
  <si>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</si>
  <si>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</si>
  <si>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</si>
  <si>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</si>
  <si>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</si>
  <si>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</si>
  <si>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</si>
  <si>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</si>
  <si>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</si>
  <si>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</si>
  <si>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</si>
  <si>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</si>
  <si>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</si>
  <si>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</si>
  <si>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</si>
  <si>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</si>
  <si>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</si>
  <si>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</si>
  <si>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</si>
  <si>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</si>
  <si>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</si>
  <si>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</si>
  <si>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</si>
  <si>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</si>
  <si>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</si>
  <si>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</si>
  <si>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</si>
  <si>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</si>
  <si>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</si>
  <si>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</si>
  <si>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</si>
  <si>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</si>
  <si>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</si>
  <si>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</si>
  <si>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</si>
  <si>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</si>
  <si>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</si>
  <si>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</si>
  <si>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</si>
  <si>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</si>
  <si>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</si>
  <si>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</si>
  <si>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</si>
  <si>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</si>
  <si>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</si>
  <si>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</si>
  <si>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</si>
  <si>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</si>
  <si>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</si>
  <si>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</si>
  <si>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</si>
  <si>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</si>
  <si>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</si>
  <si>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</si>
  <si>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</si>
  <si>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</si>
  <si>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</si>
  <si>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</si>
  <si>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</si>
  <si>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</si>
  <si>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</si>
  <si>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</si>
  <si>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</si>
  <si>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</si>
  <si>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</si>
  <si>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</si>
  <si>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</si>
  <si>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</si>
  <si>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</si>
  <si>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</si>
  <si>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</si>
  <si>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</si>
  <si>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</si>
  <si>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</si>
  <si>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</si>
  <si>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</si>
  <si>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</si>
  <si>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</si>
  <si>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</si>
  <si>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</si>
  <si>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</si>
  <si>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</si>
  <si>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</si>
  <si>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</si>
  <si>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</si>
  <si>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</si>
  <si>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</si>
  <si>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</si>
  <si>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</si>
  <si>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</si>
  <si>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</si>
  <si>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</si>
  <si>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</si>
  <si>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</si>
  <si>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</si>
  <si>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</si>
  <si>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</si>
  <si>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</si>
  <si>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</si>
  <si>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</si>
  <si>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</si>
  <si>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</si>
  <si>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</si>
  <si>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</si>
  <si>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</si>
  <si>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</si>
  <si>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</si>
  <si>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</si>
  <si>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</si>
  <si>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</si>
  <si>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</si>
  <si>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</si>
  <si>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</si>
  <si>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</si>
  <si>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</si>
  <si>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</si>
  <si>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</si>
  <si>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</si>
  <si>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</si>
  <si>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</si>
  <si>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</si>
  <si>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</si>
  <si>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</si>
  <si>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</si>
  <si>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</si>
  <si>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</si>
  <si>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</si>
  <si>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</si>
  <si>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</si>
  <si>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</si>
  <si>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</si>
  <si>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</si>
  <si>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</si>
  <si>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</si>
  <si>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</si>
  <si>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</si>
  <si>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</si>
  <si>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</si>
  <si>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</si>
  <si>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</si>
  <si>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</si>
  <si>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</si>
  <si>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</si>
  <si>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</si>
  <si>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</si>
  <si>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</si>
  <si>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</si>
  <si>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</si>
  <si>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</si>
  <si>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</si>
  <si>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</si>
  <si>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</si>
  <si>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</si>
  <si>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</si>
  <si>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</si>
  <si>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</si>
  <si>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</si>
  <si>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</si>
  <si>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</si>
  <si>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</si>
  <si>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</si>
  <si>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</si>
  <si>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</si>
  <si>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</si>
  <si>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</si>
  <si>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</si>
  <si>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</si>
  <si>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</si>
  <si>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</si>
  <si>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</si>
  <si>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</si>
  <si>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</si>
  <si>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</si>
  <si>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</si>
  <si>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</si>
  <si>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</si>
  <si>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</si>
  <si>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</si>
  <si>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</si>
  <si>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</si>
  <si>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</si>
  <si>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</si>
  <si>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</si>
  <si>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</si>
  <si>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</si>
  <si>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</si>
  <si>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</si>
  <si>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</si>
  <si>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</si>
  <si>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</si>
  <si>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</si>
  <si>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</si>
  <si>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</si>
  <si>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</si>
  <si>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</si>
  <si>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</si>
  <si>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</si>
  <si>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</si>
  <si>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</si>
  <si>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</si>
  <si>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</si>
  <si>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</si>
  <si>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</si>
  <si>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</si>
  <si>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</si>
  <si>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</si>
  <si>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</si>
  <si>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</si>
  <si>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</si>
  <si>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</si>
  <si>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</si>
  <si>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</si>
  <si>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</si>
  <si>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</si>
  <si>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</si>
  <si>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</si>
  <si>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</si>
  <si>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</si>
  <si>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</si>
  <si>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</si>
  <si>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</si>
  <si>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</si>
  <si>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</si>
  <si>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</si>
  <si>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</si>
  <si>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</si>
  <si>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</si>
  <si>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</si>
  <si>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</si>
  <si>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</si>
  <si>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</si>
  <si>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</si>
  <si>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</si>
  <si>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</si>
  <si>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</si>
  <si>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</si>
  <si>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</si>
  <si>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</si>
  <si>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</si>
  <si>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</si>
  <si>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</si>
  <si>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</si>
  <si>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</si>
  <si>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</si>
  <si>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</si>
  <si>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</si>
  <si>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</si>
  <si>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</si>
  <si>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</si>
  <si>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</si>
  <si>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</si>
  <si>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</si>
  <si>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</si>
  <si>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</si>
  <si>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</si>
  <si>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</si>
  <si>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</si>
  <si>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</si>
  <si>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</si>
  <si>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</si>
  <si>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</si>
  <si>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</si>
  <si>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</si>
  <si>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</si>
  <si>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</si>
  <si>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</si>
  <si>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</si>
  <si>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</si>
  <si>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</si>
  <si>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</si>
  <si>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</si>
  <si>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</si>
  <si>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</si>
  <si>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</si>
  <si>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</si>
  <si>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</si>
  <si>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</si>
  <si>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</si>
  <si>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</si>
  <si>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</si>
  <si>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</si>
  <si>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</si>
  <si>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</si>
  <si>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</si>
  <si>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</si>
  <si>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</si>
  <si>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</si>
  <si>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</si>
  <si>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</si>
  <si>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</si>
  <si>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</si>
  <si>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</si>
  <si>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</si>
  <si>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</si>
  <si>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</si>
  <si>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</si>
  <si>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</si>
  <si>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</si>
  <si>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</si>
  <si>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</si>
  <si>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</si>
  <si>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</si>
  <si>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</si>
  <si>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</si>
  <si>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</si>
  <si>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</si>
  <si>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</si>
  <si>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</si>
  <si>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</si>
  <si>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</si>
  <si>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</si>
  <si>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</si>
  <si>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</si>
  <si>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</si>
  <si>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</si>
  <si>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</si>
  <si>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</si>
  <si>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</si>
  <si>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</si>
  <si>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</si>
  <si>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</si>
  <si>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</si>
  <si>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</si>
  <si>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</si>
  <si>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</si>
  <si>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</si>
  <si>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</si>
  <si>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</si>
  <si>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</si>
  <si>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</si>
  <si>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</si>
  <si>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</si>
  <si>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</si>
  <si>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</si>
  <si>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</si>
  <si>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</si>
  <si>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</si>
  <si>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</si>
  <si>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</si>
  <si>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</si>
  <si>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</si>
  <si>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</si>
  <si>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</si>
  <si>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</si>
  <si>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</si>
  <si>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</si>
  <si>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</si>
  <si>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</si>
  <si>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</si>
  <si>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</si>
  <si>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</si>
  <si>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</si>
  <si>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</si>
  <si>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</si>
  <si>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</si>
  <si>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</si>
  <si>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</si>
  <si>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</si>
  <si>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</si>
  <si>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</si>
  <si>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</si>
  <si>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</si>
  <si>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</si>
  <si>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</si>
  <si>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</si>
  <si>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</si>
  <si>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</si>
  <si>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</si>
  <si>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</si>
  <si>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</si>
  <si>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</si>
  <si>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</si>
  <si>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</si>
  <si>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</si>
  <si>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</si>
  <si>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</si>
  <si>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</si>
  <si>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</si>
  <si>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</si>
  <si>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</si>
  <si>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</si>
  <si>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</si>
  <si>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</si>
  <si>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</si>
  <si>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</si>
  <si>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</si>
  <si>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</si>
  <si>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</si>
  <si>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</si>
  <si>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</si>
  <si>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</si>
  <si>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</si>
  <si>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</si>
  <si>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</si>
  <si>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</si>
  <si>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</si>
  <si>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</si>
  <si>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</si>
  <si>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</si>
  <si>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</si>
  <si>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</si>
  <si>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</si>
  <si>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</si>
  <si>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</si>
  <si>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</si>
  <si>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</si>
  <si>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</si>
  <si>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</si>
  <si>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</si>
  <si>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</si>
  <si>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</si>
  <si>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</si>
  <si>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</si>
  <si>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</si>
  <si>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</si>
  <si>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</si>
  <si>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</si>
  <si>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</si>
  <si>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</si>
  <si>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</si>
  <si>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</si>
  <si>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</si>
  <si>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</si>
  <si>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</si>
  <si>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</si>
  <si>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</si>
  <si>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</si>
  <si>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</si>
  <si>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</si>
  <si>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</si>
  <si>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</si>
  <si>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</si>
  <si>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</si>
  <si>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</si>
  <si>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</si>
  <si>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</si>
  <si>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</si>
  <si>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</si>
  <si>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</si>
  <si>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</si>
  <si>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</si>
  <si>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</si>
  <si>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</si>
  <si>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</si>
  <si>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</si>
  <si>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</si>
  <si>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</si>
  <si>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</si>
  <si>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</si>
  <si>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</si>
  <si>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</si>
  <si>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</si>
  <si>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</si>
  <si>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</si>
  <si>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</si>
  <si>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</si>
  <si>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</si>
  <si>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</si>
  <si>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</si>
  <si>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</si>
  <si>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</si>
  <si>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</si>
  <si>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</si>
  <si>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</si>
  <si>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</si>
  <si>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</si>
  <si>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</si>
  <si>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</si>
  <si>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</si>
  <si>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</si>
  <si>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</si>
  <si>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</si>
  <si>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</si>
  <si>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</si>
  <si>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</si>
  <si>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</si>
  <si>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</si>
  <si>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</si>
  <si>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</si>
  <si>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</si>
  <si>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</si>
  <si>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</si>
  <si>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</si>
  <si>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</si>
  <si>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</si>
  <si>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</si>
  <si>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</si>
  <si>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</si>
  <si>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</si>
  <si>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</si>
  <si>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</si>
  <si>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</si>
  <si>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</si>
  <si>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</si>
  <si>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</si>
  <si>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</si>
  <si>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</si>
  <si>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</si>
  <si>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</si>
  <si>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</si>
  <si>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</si>
  <si>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</si>
  <si>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</si>
  <si>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</si>
  <si>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</si>
  <si>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</si>
  <si>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</si>
  <si>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</si>
  <si>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</si>
  <si>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</si>
  <si>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</si>
  <si>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</si>
  <si>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</si>
  <si>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</si>
  <si>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</si>
  <si>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</si>
  <si>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</si>
  <si>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</si>
  <si>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</si>
  <si>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</si>
  <si>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</si>
  <si>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</si>
  <si>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</si>
  <si>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</si>
  <si>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</si>
  <si>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</si>
  <si>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</si>
  <si>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</si>
  <si>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</si>
  <si>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</si>
  <si>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</si>
  <si>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</si>
  <si>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</si>
  <si>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</si>
  <si>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</si>
  <si>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</si>
  <si>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</si>
  <si>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</si>
  <si>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</si>
  <si>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</si>
  <si>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</si>
  <si>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</si>
  <si>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</si>
  <si>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</si>
  <si>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</si>
  <si>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</si>
  <si>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</si>
  <si>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</si>
  <si>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</si>
  <si>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</si>
  <si>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</si>
  <si>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</si>
  <si>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</si>
  <si>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</si>
  <si>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</si>
  <si>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</si>
  <si>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</si>
  <si>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</si>
  <si>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</si>
  <si>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</si>
  <si>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</si>
  <si>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</si>
  <si>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</si>
  <si>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</si>
  <si>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</si>
  <si>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</si>
  <si>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</si>
  <si>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</si>
  <si>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</si>
  <si>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</si>
  <si>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</si>
  <si>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</si>
  <si>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</si>
  <si>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</si>
  <si>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</si>
  <si>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</si>
  <si>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</si>
  <si>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</si>
  <si>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</si>
  <si>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</si>
  <si>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</si>
  <si>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</si>
  <si>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</si>
  <si>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</si>
  <si>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</si>
  <si>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</si>
  <si>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</si>
  <si>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</si>
  <si>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</si>
  <si>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</si>
  <si>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</si>
  <si>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</si>
  <si>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</si>
  <si>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</si>
  <si>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</si>
  <si>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</si>
  <si>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</si>
  <si>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</si>
  <si>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</si>
  <si>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</si>
  <si>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</si>
  <si>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</si>
  <si>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</si>
  <si>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</si>
  <si>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</si>
  <si>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</si>
  <si>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</si>
  <si>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</si>
  <si>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</si>
  <si>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</si>
  <si>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</si>
  <si>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</si>
  <si>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</si>
  <si>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</si>
  <si>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</si>
  <si>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</si>
  <si>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</si>
  <si>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</si>
  <si>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</si>
  <si>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</si>
  <si>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</si>
  <si>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</si>
  <si>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</si>
  <si>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</si>
  <si>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</si>
  <si>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</si>
  <si>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</si>
  <si>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</si>
  <si>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</si>
  <si>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</si>
  <si>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</si>
  <si>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</si>
  <si>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</si>
  <si>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</si>
  <si>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</si>
  <si>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</si>
  <si>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</si>
  <si>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</si>
  <si>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</si>
  <si>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</si>
  <si>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</si>
  <si>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</si>
  <si>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</si>
  <si>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</si>
  <si>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</si>
  <si>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</si>
  <si>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</si>
  <si>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</si>
  <si>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</si>
  <si>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</si>
  <si>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</si>
  <si>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</si>
  <si>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</si>
  <si>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</si>
  <si>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</si>
  <si>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</si>
  <si>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</si>
  <si>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</si>
  <si>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</si>
  <si>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</si>
  <si>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</si>
  <si>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</si>
  <si>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</si>
  <si>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</si>
  <si>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</si>
  <si>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</si>
  <si>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</si>
  <si>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</si>
  <si>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</si>
  <si>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</si>
  <si>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</si>
  <si>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</si>
  <si>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</si>
  <si>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</si>
  <si>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</si>
  <si>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</si>
  <si>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</si>
  <si>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</si>
  <si>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</si>
  <si>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</si>
  <si>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</si>
  <si>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</si>
  <si>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</si>
  <si>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</si>
  <si>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</si>
  <si>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</si>
  <si>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</si>
  <si>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</si>
  <si>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</si>
  <si>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</si>
  <si>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</si>
  <si>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</si>
  <si>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</si>
  <si>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</si>
  <si>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</si>
  <si>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</si>
  <si>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</si>
  <si>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</si>
  <si>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</si>
  <si>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</si>
  <si>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</si>
  <si>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</si>
  <si>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</si>
  <si>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</si>
  <si>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</si>
  <si>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</si>
  <si>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</si>
  <si>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</si>
  <si>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</si>
  <si>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</si>
  <si>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</si>
  <si>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</si>
  <si>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</si>
  <si>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</si>
  <si>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</si>
  <si>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</si>
  <si>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</si>
  <si>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</si>
  <si>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</si>
  <si>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</si>
  <si>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</si>
  <si>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</si>
  <si>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</si>
  <si>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</si>
  <si>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</si>
  <si>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</si>
  <si>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</si>
  <si>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</si>
  <si>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</si>
  <si>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</si>
  <si>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</si>
  <si>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</si>
  <si>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</si>
  <si>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</si>
  <si>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</si>
  <si>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</si>
  <si>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</si>
  <si>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</si>
  <si>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</si>
  <si>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</si>
  <si>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</si>
  <si>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</si>
  <si>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</si>
  <si>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</si>
  <si>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</si>
  <si>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</si>
  <si>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</si>
  <si>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</si>
  <si>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</si>
  <si>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</si>
  <si>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</si>
  <si>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</si>
  <si>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</si>
  <si>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</si>
  <si>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</si>
  <si>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</si>
  <si>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</si>
  <si>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</si>
  <si>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</si>
  <si>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</si>
  <si>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</si>
  <si>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</si>
  <si>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</si>
  <si>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</si>
  <si>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</si>
  <si>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</si>
  <si>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</si>
  <si>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</si>
  <si>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</si>
  <si>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</si>
  <si>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</si>
  <si>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</si>
  <si>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</si>
  <si>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</si>
  <si>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</si>
  <si>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</si>
  <si>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</si>
  <si>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</si>
  <si>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</si>
  <si>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</si>
  <si>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</si>
  <si>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</si>
  <si>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</si>
  <si>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</si>
  <si>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</si>
  <si>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</si>
  <si>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</si>
  <si>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</si>
  <si>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</si>
  <si>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</si>
  <si>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</si>
  <si>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</si>
  <si>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</si>
  <si>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</si>
  <si>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</si>
  <si>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</si>
  <si>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</si>
  <si>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</si>
  <si>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</si>
  <si>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</si>
  <si>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</si>
  <si>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</si>
  <si>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</si>
  <si>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</si>
  <si>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</si>
  <si>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</si>
  <si>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</si>
  <si>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</si>
  <si>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</si>
  <si>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</si>
  <si>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</si>
  <si>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</si>
  <si>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</si>
  <si>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</si>
  <si>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</si>
  <si>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</si>
  <si>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</si>
  <si>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</si>
  <si>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</si>
  <si>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</si>
  <si>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</si>
  <si>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</si>
  <si>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</si>
  <si>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</si>
  <si>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</si>
  <si>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</si>
  <si>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</si>
  <si>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</si>
  <si>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</si>
  <si>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</si>
  <si>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</si>
  <si>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</si>
  <si>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</si>
  <si>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</si>
  <si>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</si>
  <si>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</si>
  <si>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</si>
  <si>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</si>
  <si>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</si>
  <si>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</si>
  <si>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</si>
  <si>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</si>
  <si>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</si>
  <si>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</si>
  <si>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</si>
  <si>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</si>
  <si>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</si>
  <si>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</si>
  <si>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</si>
  <si>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</si>
  <si>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</si>
  <si>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</si>
  <si>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</si>
  <si>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</si>
  <si>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</si>
  <si>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</si>
  <si>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</si>
  <si>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</si>
  <si>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</si>
  <si>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</si>
  <si>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</si>
  <si>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</si>
  <si>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</si>
  <si>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</si>
  <si>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</si>
  <si>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</si>
  <si>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</si>
  <si>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</si>
  <si>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</si>
  <si>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</si>
  <si>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</si>
  <si>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</si>
  <si>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</si>
  <si>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</si>
  <si>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</si>
  <si>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</si>
  <si>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</si>
  <si>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</si>
  <si>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</si>
  <si>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</si>
  <si>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</si>
  <si>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</si>
  <si>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</si>
  <si>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</si>
  <si>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</si>
  <si>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</si>
  <si>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</si>
  <si>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</si>
  <si>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</si>
  <si>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</si>
  <si>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</si>
  <si>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</si>
  <si>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</si>
  <si>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</si>
  <si>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</si>
  <si>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</si>
  <si>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</si>
  <si>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</si>
  <si>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</si>
  <si>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</si>
  <si>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</si>
  <si>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</si>
  <si>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</si>
  <si>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</si>
  <si>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</si>
  <si>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</si>
  <si>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</si>
  <si>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</si>
  <si>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</si>
  <si>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</si>
  <si>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</si>
  <si>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</si>
  <si>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</si>
  <si>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</si>
  <si>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</si>
  <si>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</si>
  <si>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</si>
  <si>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</si>
  <si>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</si>
  <si>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</si>
  <si>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</si>
  <si>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</si>
  <si>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</si>
  <si>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</si>
  <si>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</si>
  <si>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</si>
  <si>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</si>
  <si>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</si>
  <si>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</si>
  <si>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</si>
  <si>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</si>
  <si>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</si>
  <si>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</si>
  <si>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</si>
  <si>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</si>
  <si>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</si>
  <si>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</si>
  <si>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</si>
  <si>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</si>
  <si>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</si>
  <si>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</si>
  <si>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</si>
  <si>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</si>
  <si>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</si>
  <si>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</si>
  <si>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</si>
  <si>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</si>
  <si>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</si>
  <si>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</si>
  <si>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</si>
  <si>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</si>
  <si>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</si>
  <si>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</si>
  <si>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</si>
  <si>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</si>
  <si>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</si>
  <si>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</si>
  <si>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</si>
  <si>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</si>
  <si>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</si>
  <si>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</si>
  <si>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</si>
  <si>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</si>
  <si>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</si>
  <si>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</si>
  <si>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</si>
  <si>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</si>
  <si>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</si>
  <si>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</si>
  <si>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</si>
  <si>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</si>
  <si>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</si>
  <si>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</si>
  <si>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</si>
  <si>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</si>
  <si>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</si>
  <si>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</si>
  <si>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</si>
  <si>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</si>
  <si>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</si>
  <si>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</si>
  <si>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</si>
  <si>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</si>
  <si>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</si>
  <si>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</si>
  <si>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</si>
  <si>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</si>
  <si>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</si>
  <si>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</si>
  <si>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</si>
  <si>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</si>
  <si>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</si>
  <si>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</si>
  <si>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</si>
  <si>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</si>
  <si>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</si>
  <si>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</si>
  <si>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</si>
  <si>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</si>
  <si>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</si>
  <si>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</si>
  <si>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</si>
  <si>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</si>
  <si>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</si>
  <si>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</si>
  <si>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</si>
  <si>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</si>
  <si>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</si>
  <si>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</si>
  <si>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</si>
  <si>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</si>
  <si>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</si>
  <si>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</si>
  <si>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</si>
  <si>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</si>
  <si>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</si>
  <si>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</si>
  <si>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</si>
  <si>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</si>
  <si>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</si>
  <si>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</si>
  <si>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</si>
  <si>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</si>
  <si>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</si>
  <si>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</si>
  <si>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</si>
  <si>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</si>
  <si>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</si>
  <si>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</si>
  <si>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</si>
  <si>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</si>
  <si>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</si>
  <si>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</si>
  <si>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</si>
  <si>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</si>
  <si>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</si>
  <si>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</si>
  <si>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</si>
  <si>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</si>
  <si>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</si>
  <si>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</si>
  <si>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</si>
  <si>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</si>
  <si>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</si>
  <si>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</si>
  <si>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</si>
  <si>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</si>
  <si>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</si>
  <si>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</si>
  <si>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</si>
  <si>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</si>
  <si>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</si>
  <si>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</si>
  <si>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</si>
  <si>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</si>
  <si>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</si>
  <si>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</si>
  <si>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</si>
  <si>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</si>
  <si>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</si>
  <si>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</si>
  <si>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</si>
  <si>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</si>
  <si>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</si>
  <si>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</si>
  <si>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</si>
  <si>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</si>
  <si>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</si>
  <si>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</si>
  <si>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</si>
  <si>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</si>
  <si>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</si>
  <si>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</si>
  <si>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</si>
  <si>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</si>
  <si>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</si>
  <si>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</si>
  <si>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</si>
  <si>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</si>
  <si>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</si>
  <si>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</si>
  <si>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</si>
  <si>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</si>
  <si>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</si>
  <si>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</si>
  <si>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</si>
  <si>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</si>
  <si>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</si>
  <si>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</si>
  <si>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</si>
  <si>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</si>
  <si>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</si>
  <si>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</si>
  <si>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</si>
  <si>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</si>
  <si>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</si>
  <si>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</si>
  <si>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</si>
  <si>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</si>
  <si>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</si>
  <si>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</si>
  <si>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</si>
  <si>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</si>
  <si>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</si>
  <si>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</si>
  <si>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</si>
  <si>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</si>
  <si>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</si>
  <si>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</si>
  <si>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</si>
  <si>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</si>
  <si>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</si>
  <si>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</si>
  <si>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</si>
  <si>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</si>
  <si>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</si>
  <si>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</si>
  <si>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</si>
  <si>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</si>
  <si>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</si>
  <si>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</si>
  <si>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</si>
  <si>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</si>
  <si>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</si>
  <si>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</si>
  <si>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</si>
  <si>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</si>
  <si>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</si>
  <si>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</si>
  <si>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</si>
  <si>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</si>
  <si>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</si>
  <si>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</si>
  <si>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</si>
  <si>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</si>
  <si>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</si>
  <si>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</si>
  <si>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</si>
  <si>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</si>
  <si>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</si>
  <si>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</si>
  <si>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</si>
  <si>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</si>
  <si>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</si>
  <si>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</si>
  <si>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</si>
  <si>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</si>
  <si>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</si>
  <si>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</si>
  <si>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</si>
  <si>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</si>
  <si>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</si>
  <si>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</si>
  <si>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</si>
  <si>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</si>
  <si>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</si>
  <si>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</si>
  <si>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</si>
  <si>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</si>
  <si>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</si>
  <si>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</si>
  <si>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</si>
  <si>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</si>
  <si>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</si>
  <si>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</si>
  <si>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</si>
  <si>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</si>
  <si>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</si>
  <si>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</si>
  <si>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</si>
  <si>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</si>
  <si>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</si>
  <si>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</si>
  <si>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</si>
  <si>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</si>
  <si>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</si>
  <si>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</si>
  <si>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</si>
  <si>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</si>
  <si>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</si>
  <si>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</si>
  <si>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</si>
  <si>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</si>
  <si>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</si>
  <si>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</si>
  <si>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</si>
  <si>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</si>
  <si>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</si>
  <si>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</si>
  <si>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</si>
  <si>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</si>
  <si>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</si>
  <si>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</si>
  <si>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</si>
  <si>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</si>
  <si>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</si>
  <si>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</si>
  <si>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</si>
  <si>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</si>
  <si>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</si>
  <si>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</si>
  <si>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</si>
  <si>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</si>
  <si>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</si>
  <si>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</si>
  <si>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</si>
  <si>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</si>
  <si>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</si>
  <si>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</si>
  <si>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</si>
  <si>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</si>
  <si>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</si>
  <si>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</si>
  <si>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</si>
  <si>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</si>
  <si>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</si>
  <si>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</si>
  <si>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</si>
  <si>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</si>
  <si>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</si>
  <si>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</si>
  <si>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</si>
  <si>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</si>
  <si>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</si>
  <si>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</si>
  <si>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</si>
  <si>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</si>
  <si>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</si>
  <si>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</si>
  <si>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</si>
  <si>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</si>
  <si>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</si>
  <si>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</si>
  <si>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</si>
  <si>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</si>
  <si>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</si>
  <si>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</si>
  <si>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</si>
  <si>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</si>
  <si>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</si>
  <si>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</si>
  <si>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</si>
  <si>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</si>
  <si>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</si>
  <si>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</si>
  <si>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</si>
  <si>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</si>
  <si>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</si>
  <si>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</si>
  <si>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</si>
  <si>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</si>
  <si>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</si>
  <si>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</si>
  <si>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</si>
  <si>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</si>
  <si>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</si>
  <si>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</si>
  <si>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</si>
  <si>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</si>
  <si>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</si>
  <si>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</si>
  <si>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</si>
  <si>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</si>
  <si>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</si>
  <si>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</si>
  <si>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</si>
  <si>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</si>
  <si>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</si>
  <si>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</si>
  <si>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</si>
  <si>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</si>
  <si>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</si>
  <si>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</si>
  <si>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</si>
  <si>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</si>
  <si>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</si>
  <si>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</si>
  <si>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</si>
  <si>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</si>
  <si>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</si>
  <si>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</si>
  <si>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</si>
  <si>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</si>
  <si>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</si>
  <si>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</si>
  <si>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</si>
  <si>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</si>
  <si>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</si>
  <si>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</si>
  <si>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</si>
  <si>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</si>
  <si>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</si>
  <si>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</si>
  <si>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</si>
  <si>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</si>
  <si>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</si>
  <si>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</si>
  <si>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</si>
  <si>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</si>
  <si>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</si>
  <si>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</si>
  <si>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</si>
  <si>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</si>
  <si>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</si>
  <si>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</si>
  <si>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</si>
  <si>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</si>
  <si>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</si>
  <si>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</si>
  <si>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</si>
  <si>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</si>
  <si>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</si>
  <si>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</si>
  <si>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</si>
  <si>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</si>
  <si>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</si>
  <si>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</si>
  <si>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</si>
  <si>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</si>
  <si>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</si>
  <si>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</si>
  <si>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</si>
  <si>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</si>
  <si>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</si>
  <si>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</si>
  <si>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</si>
  <si>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</si>
  <si>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</si>
  <si>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</si>
  <si>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</si>
  <si>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</si>
  <si>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</si>
  <si>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</si>
  <si>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</si>
  <si>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</si>
  <si>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</si>
  <si>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</si>
  <si>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</si>
  <si>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</si>
  <si>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</si>
  <si>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</si>
  <si>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</si>
  <si>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</si>
  <si>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</si>
  <si>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</si>
  <si>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</si>
  <si>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</si>
  <si>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</si>
  <si>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</si>
  <si>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</si>
  <si>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</si>
  <si>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</si>
  <si>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</si>
  <si>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</si>
  <si>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</si>
  <si>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</si>
  <si>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</si>
  <si>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</si>
  <si>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</si>
  <si>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</si>
  <si>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</si>
  <si>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</si>
  <si>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</si>
  <si>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</si>
  <si>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</si>
  <si>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</si>
  <si>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</si>
  <si>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</si>
  <si>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</si>
  <si>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</si>
  <si>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</si>
  <si>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</si>
  <si>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</si>
  <si>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</si>
  <si>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</si>
  <si>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</si>
  <si>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</si>
  <si>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</si>
  <si>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</si>
  <si>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</si>
  <si>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</si>
  <si>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</si>
  <si>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</si>
  <si>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</si>
  <si>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</si>
  <si>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</si>
  <si>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</si>
  <si>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</si>
  <si>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</si>
  <si>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</si>
  <si>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</si>
  <si>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</si>
  <si>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</si>
  <si>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</si>
  <si>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</si>
  <si>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</si>
  <si>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</si>
  <si>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</si>
  <si>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</si>
  <si>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</si>
  <si>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</si>
  <si>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</si>
  <si>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</si>
  <si>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</si>
  <si>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</si>
  <si>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</si>
  <si>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</si>
  <si>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</si>
  <si>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</si>
  <si>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</si>
  <si>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</si>
  <si>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</si>
  <si>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</si>
  <si>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</si>
  <si>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</si>
  <si>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</si>
  <si>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</si>
  <si>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</si>
  <si>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</si>
  <si>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</si>
  <si>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</si>
  <si>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</si>
  <si>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</si>
  <si>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</si>
  <si>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</si>
  <si>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</si>
  <si>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</si>
  <si>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</si>
  <si>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</si>
  <si>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</si>
  <si>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</si>
  <si>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</si>
  <si>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</si>
  <si>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</si>
  <si>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</si>
  <si>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</si>
  <si>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</si>
  <si>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</si>
  <si>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</si>
  <si>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</si>
  <si>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</si>
  <si>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</si>
  <si>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</si>
  <si>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</si>
  <si>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</si>
  <si>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</si>
  <si>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</si>
  <si>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</si>
  <si>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</si>
  <si>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</si>
  <si>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</si>
  <si>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</si>
  <si>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</si>
  <si>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</si>
  <si>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</si>
  <si>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</si>
  <si>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</si>
  <si>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</si>
  <si>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</si>
  <si>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</si>
  <si>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</si>
  <si>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</si>
  <si>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</si>
  <si>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</si>
  <si>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</si>
  <si>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</si>
  <si>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</si>
  <si>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</si>
  <si>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</si>
  <si>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</si>
  <si>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</si>
  <si>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</si>
  <si>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</si>
  <si>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</si>
  <si>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</si>
  <si>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</si>
  <si>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</si>
  <si>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</si>
  <si>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</si>
  <si>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</si>
  <si>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</si>
  <si>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</si>
  <si>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</si>
  <si>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</si>
  <si>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</si>
  <si>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</si>
  <si>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</si>
  <si>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</si>
  <si>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</si>
  <si>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</si>
  <si>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</si>
  <si>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</si>
  <si>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</si>
  <si>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</si>
  <si>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</si>
  <si>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</si>
  <si>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</si>
  <si>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</si>
  <si>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</si>
  <si>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</si>
  <si>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</si>
  <si>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</si>
  <si>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</si>
  <si>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</si>
  <si>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</si>
  <si>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</si>
  <si>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</si>
  <si>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</si>
  <si>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</si>
  <si>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</si>
  <si>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</si>
  <si>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</si>
  <si>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</si>
  <si>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</si>
  <si>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</si>
  <si>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</si>
  <si>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</si>
  <si>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</si>
  <si>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</si>
  <si>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</si>
  <si>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</si>
  <si>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</si>
  <si>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</si>
  <si>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</si>
  <si>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</si>
  <si>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</si>
  <si>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</si>
  <si>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</si>
  <si>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</si>
  <si>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</si>
  <si>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</si>
  <si>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</si>
  <si>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</si>
  <si>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</si>
  <si>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</si>
  <si>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</si>
  <si>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</si>
  <si>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</si>
  <si>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</si>
  <si>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</si>
  <si>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</si>
  <si>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</si>
  <si>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</si>
  <si>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</si>
  <si>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</si>
  <si>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</si>
  <si>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</si>
  <si>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</si>
  <si>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</si>
  <si>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</si>
  <si>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</si>
  <si>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</si>
  <si>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</si>
  <si>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</si>
  <si>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</si>
  <si>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</si>
  <si>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</si>
  <si>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</si>
  <si>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</si>
  <si>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</si>
  <si>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</si>
  <si>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</si>
  <si>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</si>
  <si>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</si>
  <si>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</si>
  <si>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</si>
  <si>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</si>
  <si>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</si>
  <si>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</si>
  <si>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</si>
  <si>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</si>
  <si>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</si>
  <si>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</si>
  <si>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</si>
  <si>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</si>
  <si>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</si>
  <si>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</si>
  <si>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</si>
  <si>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</si>
  <si>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</si>
  <si>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</si>
  <si>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</si>
  <si>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</si>
  <si>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</si>
  <si>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</si>
  <si>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</si>
  <si>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</si>
  <si>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</si>
  <si>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</si>
  <si>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</si>
  <si>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</si>
  <si>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</si>
  <si>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</si>
  <si>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</si>
  <si>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</si>
  <si>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</si>
  <si>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</si>
  <si>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</si>
  <si>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</si>
  <si>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</si>
  <si>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</si>
  <si>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</si>
  <si>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</si>
  <si>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</si>
  <si>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</si>
  <si>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</si>
  <si>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</si>
  <si>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</si>
  <si>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</si>
  <si>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</si>
  <si>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</si>
  <si>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</si>
  <si>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</si>
  <si>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</si>
  <si>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</si>
  <si>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</si>
  <si>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</si>
  <si>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</si>
  <si>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</si>
  <si>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</si>
  <si>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</si>
  <si>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</si>
  <si>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</si>
  <si>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</si>
  <si>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</si>
  <si>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</si>
  <si>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</si>
  <si>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</si>
  <si>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</si>
  <si>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</si>
  <si>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</si>
  <si>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</si>
  <si>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</si>
  <si>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</si>
  <si>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</si>
  <si>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</si>
  <si>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</si>
  <si>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</si>
  <si>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</si>
  <si>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</si>
  <si>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</si>
  <si>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</si>
  <si>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</si>
  <si>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</si>
  <si>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</si>
  <si>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</si>
  <si>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</si>
  <si>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</si>
  <si>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</si>
  <si>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</si>
  <si>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</si>
  <si>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</si>
  <si>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</si>
  <si>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</si>
  <si>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</si>
  <si>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</si>
  <si>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</si>
  <si>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</si>
  <si>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</si>
  <si>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</si>
  <si>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</si>
  <si>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</si>
  <si>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</si>
  <si>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</si>
  <si>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</si>
  <si>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</si>
  <si>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</si>
  <si>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</si>
  <si>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</si>
  <si>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</si>
  <si>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</si>
  <si>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</si>
  <si>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</si>
  <si>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</si>
  <si>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</si>
  <si>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</si>
  <si>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</si>
  <si>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</si>
  <si>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</si>
  <si>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</si>
  <si>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</si>
  <si>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</si>
  <si>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</si>
  <si>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</si>
  <si>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</si>
  <si>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</si>
  <si>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</si>
  <si>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</si>
  <si>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</si>
  <si>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</si>
  <si>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</si>
  <si>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</si>
  <si>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</si>
  <si>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</si>
  <si>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</si>
  <si>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</si>
  <si>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</si>
  <si>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</si>
  <si>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</si>
  <si>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</si>
  <si>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</si>
  <si>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</si>
  <si>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</si>
  <si>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</si>
  <si>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</si>
  <si>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</si>
  <si>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</si>
  <si>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</si>
  <si>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</si>
  <si>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</si>
  <si>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</si>
  <si>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</si>
  <si>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</si>
  <si>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</si>
  <si>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</si>
  <si>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</si>
  <si>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</si>
  <si>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</si>
  <si>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</si>
  <si>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</si>
  <si>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</si>
  <si>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</si>
  <si>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</si>
  <si>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</si>
  <si>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</si>
  <si>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</si>
  <si>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</si>
  <si>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</si>
  <si>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</si>
  <si>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</si>
  <si>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</si>
  <si>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</si>
  <si>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</si>
  <si>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</si>
  <si>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</si>
  <si>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</si>
  <si>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</si>
  <si>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</si>
  <si>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</si>
  <si>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</si>
  <si>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</si>
  <si>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</si>
  <si>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</si>
  <si>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</si>
  <si>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</si>
  <si>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</si>
  <si>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</si>
  <si>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</si>
  <si>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</si>
  <si>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</si>
  <si>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</si>
  <si>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</si>
  <si>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</si>
  <si>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</si>
  <si>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</si>
  <si>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</si>
  <si>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</si>
  <si>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</si>
  <si>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</si>
  <si>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</si>
  <si>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</si>
  <si>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</si>
  <si>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</si>
  <si>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</si>
  <si>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</si>
  <si>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</si>
  <si>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</si>
  <si>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</si>
  <si>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</si>
  <si>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</si>
  <si>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</si>
  <si>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</si>
  <si>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</si>
  <si>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</si>
  <si>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</si>
  <si>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</si>
  <si>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</si>
  <si>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</si>
  <si>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</si>
  <si>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</si>
  <si>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</si>
  <si>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</si>
  <si>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</si>
  <si>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</si>
  <si>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</si>
  <si>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</si>
  <si>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</si>
  <si>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</si>
  <si>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</si>
  <si>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</si>
  <si>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</si>
  <si>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</si>
  <si>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</si>
  <si>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</si>
  <si>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</si>
  <si>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</si>
  <si>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</si>
  <si>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</si>
  <si>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</si>
  <si>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</si>
  <si>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</si>
  <si>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</si>
  <si>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</si>
  <si>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</si>
  <si>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</si>
  <si>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</si>
  <si>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</si>
  <si>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</si>
  <si>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</si>
  <si>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</si>
  <si>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</si>
  <si>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</si>
  <si>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</si>
  <si>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</si>
  <si>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</si>
  <si>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</si>
  <si>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</si>
  <si>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</si>
  <si>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</si>
  <si>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</si>
  <si>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</si>
  <si>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</si>
  <si>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</si>
  <si>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</si>
  <si>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</si>
  <si>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</si>
  <si>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</si>
  <si>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</si>
  <si>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</si>
  <si>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</si>
  <si>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</si>
  <si>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</si>
  <si>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</si>
  <si>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</si>
  <si>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</si>
  <si>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</si>
  <si>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</si>
  <si>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</si>
  <si>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</si>
  <si>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</si>
  <si>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</si>
  <si>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</si>
  <si>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</si>
  <si>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</si>
  <si>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</si>
  <si>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</si>
  <si>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</si>
  <si>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</si>
  <si>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</si>
  <si>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</si>
  <si>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</si>
  <si>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</si>
  <si>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</si>
  <si>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</si>
  <si>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</si>
  <si>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</si>
  <si>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</si>
  <si>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</si>
  <si>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</si>
  <si>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</si>
  <si>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</si>
  <si>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</si>
  <si>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</si>
  <si>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</si>
  <si>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</si>
  <si>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</si>
  <si>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</si>
  <si>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</si>
  <si>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</si>
  <si>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</si>
  <si>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</si>
  <si>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</si>
  <si>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</si>
  <si>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</si>
  <si>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</si>
  <si>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</si>
  <si>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</si>
  <si>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</si>
  <si>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</si>
  <si>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</si>
  <si>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</si>
  <si>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</si>
  <si>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</si>
  <si>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</si>
  <si>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</si>
  <si>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</si>
  <si>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</si>
  <si>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</si>
  <si>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</si>
  <si>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</si>
  <si>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</si>
  <si>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</si>
  <si>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</si>
  <si>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</si>
  <si>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</si>
  <si>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</si>
  <si>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</si>
  <si>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</si>
  <si>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</si>
  <si>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</si>
  <si>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</si>
  <si>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</si>
  <si>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</si>
  <si>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</si>
  <si>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</si>
  <si>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</si>
  <si>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</si>
  <si>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</si>
  <si>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</si>
  <si>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</si>
  <si>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</si>
  <si>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</si>
  <si>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</si>
  <si>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</si>
  <si>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</si>
  <si>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</si>
  <si>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</si>
  <si>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</si>
  <si>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</si>
  <si>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</si>
  <si>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</si>
  <si>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</si>
  <si>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</si>
  <si>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</si>
  <si>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</si>
  <si>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</si>
  <si>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</si>
  <si>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</si>
  <si>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</si>
  <si>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</si>
  <si>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</si>
  <si>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</si>
  <si>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</si>
  <si>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</si>
  <si>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</si>
  <si>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</si>
  <si>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</si>
  <si>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</si>
  <si>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</si>
  <si>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</si>
  <si>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</si>
  <si>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</si>
  <si>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</si>
  <si>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</si>
  <si>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</si>
  <si>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</si>
  <si>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</si>
  <si>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</si>
  <si>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</si>
  <si>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</si>
  <si>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</si>
  <si>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</si>
  <si>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</si>
  <si>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</si>
  <si>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</si>
  <si>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</si>
  <si>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</si>
  <si>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</si>
  <si>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</si>
  <si>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</si>
  <si>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</si>
  <si>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</si>
  <si>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</si>
  <si>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</si>
  <si>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</si>
  <si>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</si>
  <si>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</si>
  <si>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</si>
  <si>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</si>
  <si>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</si>
  <si>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</si>
  <si>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</si>
  <si>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</si>
  <si>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</si>
  <si>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</si>
  <si>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</si>
  <si>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</si>
  <si>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</si>
  <si>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</si>
  <si>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</si>
  <si>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</si>
  <si>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</si>
  <si>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</si>
  <si>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</si>
  <si>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</si>
  <si>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</si>
  <si>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</si>
  <si>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</si>
  <si>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</si>
  <si>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</si>
  <si>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</si>
  <si>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</si>
  <si>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</si>
  <si>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</si>
  <si>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</si>
  <si>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</si>
  <si>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</si>
  <si>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</si>
  <si>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</si>
  <si>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</si>
  <si>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</si>
  <si>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</si>
  <si>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</si>
  <si>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</si>
  <si>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</si>
  <si>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</si>
  <si>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</si>
  <si>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</si>
  <si>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</si>
  <si>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</si>
  <si>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</si>
  <si>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</si>
  <si>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</si>
  <si>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</si>
  <si>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</si>
  <si>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</si>
  <si>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</si>
  <si>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</si>
  <si>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</si>
  <si>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</si>
  <si>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</si>
  <si>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</si>
  <si>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</si>
  <si>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</si>
  <si>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</si>
  <si>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</si>
  <si>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</si>
  <si>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</si>
  <si>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</si>
  <si>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</si>
  <si>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</si>
  <si>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</si>
  <si>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</si>
  <si>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</si>
  <si>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</si>
  <si>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</si>
  <si>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</si>
  <si>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</si>
  <si>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</si>
  <si>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</si>
  <si>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</si>
  <si>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</si>
  <si>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</si>
  <si>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</si>
  <si>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</si>
  <si>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</si>
  <si>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</si>
  <si>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</si>
  <si>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</si>
  <si>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</si>
  <si>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</si>
  <si>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</si>
  <si>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</si>
  <si>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</si>
  <si>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</si>
  <si>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</si>
  <si>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</si>
  <si>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</si>
  <si>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</si>
  <si>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</si>
  <si>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</si>
  <si>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</si>
  <si>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</si>
  <si>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</si>
  <si>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</si>
  <si>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</si>
  <si>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</si>
  <si>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</si>
  <si>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</si>
  <si>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</si>
  <si>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</si>
  <si>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</si>
  <si>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</si>
  <si>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</si>
  <si>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</si>
  <si>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</si>
  <si>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</si>
  <si>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</si>
  <si>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</si>
  <si>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</si>
  <si>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</si>
  <si>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</si>
  <si>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</si>
  <si>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</si>
  <si>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</si>
  <si>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</si>
  <si>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</si>
  <si>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</si>
  <si>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</si>
  <si>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</si>
  <si>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</si>
  <si>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</si>
  <si>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</si>
  <si>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</si>
  <si>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</si>
  <si>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</si>
  <si>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</si>
  <si>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</si>
  <si>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</si>
  <si>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</si>
  <si>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</si>
  <si>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</si>
  <si>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</si>
  <si>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</si>
  <si>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</si>
  <si>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</si>
  <si>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</si>
  <si>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</si>
  <si>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</si>
  <si>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</si>
  <si>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</si>
  <si>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</si>
  <si>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</si>
  <si>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</si>
  <si>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</si>
  <si>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</si>
  <si>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</si>
  <si>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</si>
  <si>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</si>
  <si>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</si>
  <si>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</si>
  <si>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</si>
  <si>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</si>
  <si>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</si>
  <si>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</si>
  <si>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</si>
  <si>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</si>
  <si>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</si>
  <si>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</si>
  <si>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</si>
  <si>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</si>
  <si>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</si>
  <si>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</si>
  <si>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</si>
  <si>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</si>
  <si>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</si>
  <si>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</si>
  <si>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</si>
  <si>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</si>
  <si>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</si>
  <si>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</si>
  <si>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</si>
  <si>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</si>
  <si>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</si>
  <si>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</si>
  <si>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</si>
  <si>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</si>
  <si>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</si>
  <si>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</si>
  <si>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</si>
  <si>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</si>
  <si>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</si>
  <si>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</si>
  <si>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</si>
  <si>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</si>
  <si>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</si>
  <si>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</si>
  <si>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</si>
  <si>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</si>
  <si>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</si>
  <si>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</si>
  <si>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</si>
  <si>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</si>
  <si>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</si>
  <si>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</si>
  <si>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</si>
  <si>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</si>
  <si>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</si>
  <si>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</si>
  <si>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</si>
  <si>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</si>
  <si>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</si>
  <si>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</si>
  <si>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</si>
  <si>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</si>
  <si>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</si>
  <si>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</si>
  <si>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</si>
  <si>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</si>
  <si>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</si>
  <si>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</si>
  <si>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</si>
  <si>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</si>
  <si>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</si>
  <si>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</si>
  <si>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</si>
  <si>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</si>
  <si>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</si>
  <si>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</si>
  <si>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</si>
  <si>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</si>
  <si>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</si>
  <si>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</si>
  <si>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</si>
  <si>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</si>
  <si>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</si>
  <si>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</si>
  <si>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</si>
  <si>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</si>
  <si>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</si>
  <si>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</si>
  <si>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</si>
  <si>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</si>
  <si>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</si>
  <si>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</si>
  <si>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</si>
  <si>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</si>
  <si>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</si>
  <si>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</si>
  <si>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</si>
  <si>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</si>
  <si>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</si>
  <si>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</si>
  <si>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</si>
  <si>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</si>
  <si>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</si>
  <si>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</si>
  <si>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</si>
  <si>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</si>
  <si>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</si>
  <si>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</si>
  <si>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</si>
  <si>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</si>
  <si>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</si>
  <si>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</si>
  <si>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</si>
  <si>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</si>
  <si>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</si>
  <si>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</si>
  <si>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</si>
  <si>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</si>
  <si>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</si>
  <si>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</si>
  <si>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</si>
  <si>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</si>
  <si>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</si>
  <si>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</si>
  <si>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</si>
  <si>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</si>
  <si>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</si>
  <si>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</si>
  <si>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</si>
  <si>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</si>
  <si>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</si>
  <si>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</si>
  <si>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</si>
  <si>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</si>
  <si>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</si>
  <si>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</si>
  <si>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</si>
  <si>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</si>
  <si>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</si>
  <si>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</si>
  <si>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</si>
  <si>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</si>
  <si>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</si>
  <si>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</si>
  <si>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</si>
  <si>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</si>
  <si>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</si>
  <si>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</si>
  <si>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</si>
  <si>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</si>
  <si>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</si>
  <si>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</si>
  <si>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</si>
  <si>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</si>
  <si>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</si>
  <si>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</si>
  <si>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</si>
  <si>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</si>
  <si>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</si>
  <si>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</si>
  <si>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</si>
  <si>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</si>
  <si>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</si>
  <si>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</si>
  <si>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</si>
  <si>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</si>
  <si>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</si>
  <si>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</si>
  <si>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</si>
  <si>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</si>
  <si>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</si>
  <si>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</si>
  <si>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</si>
  <si>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</si>
  <si>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</si>
  <si>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</si>
  <si>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</si>
  <si>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</si>
  <si>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</si>
  <si>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</si>
  <si>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</si>
  <si>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</si>
  <si>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</si>
  <si>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</si>
  <si>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</si>
  <si>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</si>
  <si>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</si>
  <si>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</si>
  <si>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</si>
  <si>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</si>
  <si>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</si>
  <si>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</si>
  <si>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</si>
  <si>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</si>
  <si>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</si>
  <si>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</si>
  <si>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</si>
  <si>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</si>
  <si>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</si>
  <si>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</si>
  <si>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</si>
  <si>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</si>
  <si>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</si>
  <si>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</si>
  <si>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</si>
  <si>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</si>
  <si>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</si>
  <si>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</si>
  <si>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</si>
  <si>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</si>
  <si>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</si>
  <si>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</si>
  <si>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</si>
  <si>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</si>
  <si>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</si>
  <si>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</si>
  <si>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</si>
  <si>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</si>
  <si>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</si>
  <si>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</si>
  <si>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</si>
  <si>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</si>
  <si>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</si>
  <si>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</si>
  <si>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</si>
  <si>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</si>
  <si>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</si>
  <si>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</si>
  <si>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</si>
  <si>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</si>
  <si>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</si>
  <si>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</si>
  <si>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</si>
  <si>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</si>
  <si>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</si>
  <si>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</si>
  <si>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</si>
  <si>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</si>
  <si>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</si>
  <si>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</si>
  <si>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</si>
  <si>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</si>
  <si>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</si>
  <si>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</si>
  <si>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</si>
  <si>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</si>
  <si>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</si>
  <si>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</si>
  <si>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</si>
  <si>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</si>
  <si>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</si>
  <si>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</si>
  <si>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</si>
  <si>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</si>
  <si>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</si>
  <si>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</si>
  <si>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</si>
  <si>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</si>
  <si>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</si>
  <si>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</si>
  <si>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</si>
  <si>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</si>
  <si>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</si>
  <si>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</si>
  <si>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</si>
  <si>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</si>
  <si>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</si>
  <si>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</si>
  <si>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</si>
  <si>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</si>
  <si>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</si>
  <si>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</si>
  <si>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</si>
  <si>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</si>
  <si>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</si>
  <si>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</si>
  <si>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</si>
  <si>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</si>
  <si>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</si>
  <si>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</si>
  <si>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</si>
  <si>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</si>
  <si>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</si>
  <si>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</si>
  <si>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</si>
  <si>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</si>
  <si>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</si>
  <si>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</si>
  <si>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</si>
  <si>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</si>
  <si>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</si>
  <si>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</si>
  <si>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</si>
  <si>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</si>
  <si>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</si>
  <si>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</si>
  <si>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</si>
  <si>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</si>
  <si>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</si>
  <si>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</si>
  <si>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</si>
  <si>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</si>
  <si>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</si>
  <si>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</si>
  <si>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</si>
  <si>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</si>
  <si>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</si>
  <si>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</si>
  <si>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</si>
  <si>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</si>
  <si>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</si>
  <si>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</si>
  <si>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</si>
  <si>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</si>
  <si>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</si>
  <si>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</si>
  <si>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</si>
  <si>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</si>
  <si>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</si>
  <si>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</si>
  <si>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</si>
  <si>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</si>
  <si>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</si>
  <si>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</si>
  <si>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</si>
  <si>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</si>
  <si>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</si>
  <si>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</si>
  <si>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</si>
  <si>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</si>
  <si>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</si>
  <si>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</si>
  <si>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</si>
  <si>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</si>
  <si>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</si>
  <si>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</si>
  <si>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</si>
  <si>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</si>
  <si>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</si>
  <si>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</si>
  <si>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</si>
  <si>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</si>
  <si>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</si>
  <si>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</si>
  <si>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</si>
  <si>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</si>
  <si>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</si>
  <si>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</si>
  <si>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</si>
  <si>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</si>
  <si>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</si>
  <si>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</si>
  <si>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</si>
  <si>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</si>
  <si>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</si>
  <si>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</si>
  <si>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</si>
  <si>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</si>
  <si>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</si>
  <si>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</si>
  <si>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</si>
  <si>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</si>
  <si>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</si>
  <si>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</si>
  <si>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</si>
  <si>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</si>
  <si>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</si>
  <si>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</si>
  <si>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</si>
  <si>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</si>
  <si>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</si>
  <si>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</si>
  <si>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</si>
  <si>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</si>
  <si>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</si>
  <si>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</si>
  <si>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</si>
  <si>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</si>
  <si>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</si>
  <si>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</si>
  <si>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</si>
  <si>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</si>
  <si>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</si>
  <si>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</si>
  <si>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</si>
  <si>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</si>
  <si>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</si>
  <si>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</si>
  <si>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</si>
  <si>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</si>
  <si>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</si>
  <si>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</si>
  <si>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</si>
  <si>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</si>
  <si>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</si>
  <si>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</si>
  <si>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</si>
  <si>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</si>
  <si>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</si>
  <si>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</si>
  <si>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</si>
  <si>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</si>
  <si>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</si>
  <si>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</si>
  <si>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</si>
  <si>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</si>
  <si>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</si>
  <si>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</si>
  <si>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</si>
  <si>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</si>
  <si>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</si>
  <si>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</si>
  <si>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</si>
  <si>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</si>
  <si>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</si>
  <si>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</si>
  <si>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</si>
  <si>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</si>
  <si>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</si>
  <si>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</si>
  <si>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</si>
  <si>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</si>
  <si>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</si>
  <si>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</si>
  <si>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</si>
  <si>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</si>
  <si>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</si>
  <si>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</si>
  <si>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</si>
  <si>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</si>
  <si>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</si>
  <si>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</si>
  <si>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</si>
  <si>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</si>
  <si>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</si>
  <si>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</si>
  <si>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</si>
  <si>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</si>
  <si>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</si>
  <si>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</si>
  <si>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</si>
  <si>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</si>
  <si>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</si>
  <si>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</si>
  <si>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</si>
  <si>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</si>
  <si>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</si>
  <si>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</si>
  <si>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</si>
  <si>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</si>
  <si>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</si>
  <si>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</si>
  <si>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</si>
  <si>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</si>
  <si>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</si>
  <si>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</si>
  <si>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</si>
  <si>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</si>
  <si>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</si>
  <si>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</si>
  <si>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</si>
  <si>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</si>
  <si>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</si>
  <si>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</si>
  <si>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</si>
  <si>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</si>
  <si>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</si>
  <si>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</si>
  <si>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</si>
  <si>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</si>
  <si>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</si>
  <si>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</si>
  <si>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</si>
  <si>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</si>
  <si>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</si>
  <si>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</si>
  <si>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</si>
  <si>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</si>
  <si>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</si>
  <si>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</si>
  <si>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</si>
  <si>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</si>
  <si>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</si>
  <si>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</si>
  <si>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</si>
  <si>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</si>
  <si>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</si>
  <si>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</si>
  <si>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</si>
  <si>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</si>
  <si>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</si>
  <si>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</si>
  <si>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</si>
  <si>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</si>
  <si>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</si>
  <si>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</si>
  <si>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</si>
  <si>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</si>
  <si>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</si>
  <si>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</si>
  <si>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</si>
  <si>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</si>
  <si>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</si>
  <si>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</si>
  <si>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</si>
  <si>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</si>
  <si>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</si>
  <si>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</si>
  <si>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</si>
  <si>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</si>
  <si>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</si>
  <si>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</si>
  <si>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</si>
  <si>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</si>
  <si>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</si>
  <si>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</si>
  <si>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</si>
  <si>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</si>
  <si>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</si>
  <si>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</si>
  <si>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</si>
  <si>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</si>
  <si>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</si>
  <si>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</si>
  <si>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</si>
  <si>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</si>
  <si>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</si>
  <si>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</si>
  <si>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</si>
  <si>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</si>
  <si>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</si>
  <si>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</si>
  <si>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</si>
  <si>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</si>
  <si>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</si>
  <si>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</si>
  <si>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</si>
  <si>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</si>
  <si>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</si>
  <si>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</si>
  <si>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</si>
  <si>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</si>
  <si>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</si>
  <si>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</si>
  <si>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</si>
  <si>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</si>
  <si>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</si>
  <si>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</si>
  <si>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</si>
  <si>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</si>
  <si>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</si>
  <si>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</si>
  <si>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</si>
  <si>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</si>
  <si>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</si>
  <si>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</si>
  <si>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</si>
  <si>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</si>
  <si>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</si>
  <si>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</si>
  <si>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</si>
  <si>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</si>
  <si>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</si>
  <si>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</si>
  <si>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</si>
  <si>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</si>
  <si>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</si>
  <si>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</si>
  <si>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</si>
  <si>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</si>
  <si>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</si>
  <si>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</si>
  <si>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</si>
  <si>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</si>
  <si>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</si>
  <si>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</si>
  <si>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</si>
  <si>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</si>
  <si>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</si>
  <si>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</si>
  <si>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</si>
  <si>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</si>
  <si>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</si>
  <si>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</si>
  <si>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</si>
  <si>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</si>
  <si>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</si>
  <si>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</si>
  <si>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</si>
  <si>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</si>
  <si>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</si>
  <si>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</si>
  <si>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</si>
  <si>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</si>
  <si>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</si>
  <si>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</si>
  <si>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</si>
  <si>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</si>
  <si>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</si>
  <si>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</si>
  <si>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</si>
  <si>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</si>
  <si>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</si>
  <si>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</si>
  <si>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</si>
  <si>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</si>
  <si>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</si>
  <si>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</si>
  <si>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</si>
  <si>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</si>
  <si>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</si>
  <si>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</si>
  <si>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</si>
  <si>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</si>
  <si>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</si>
  <si>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</si>
  <si>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</si>
  <si>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</si>
  <si>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</si>
  <si>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</si>
  <si>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</si>
  <si>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</si>
  <si>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</si>
  <si>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</si>
  <si>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</si>
  <si>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</si>
  <si>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</si>
  <si>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</si>
  <si>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</si>
  <si>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</si>
  <si>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</si>
  <si>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</si>
  <si>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</si>
  <si>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</si>
  <si>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</si>
  <si>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</si>
  <si>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</si>
  <si>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</si>
  <si>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</si>
  <si>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</si>
  <si>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</si>
  <si>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</si>
  <si>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</si>
  <si>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</si>
  <si>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</si>
  <si>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</si>
  <si>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</si>
  <si>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</si>
  <si>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</si>
  <si>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</si>
  <si>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</si>
  <si>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</si>
  <si>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</si>
  <si>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</si>
  <si>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</si>
  <si>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</si>
  <si>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</si>
  <si>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</si>
  <si>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</si>
  <si>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</si>
  <si>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</si>
  <si>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</si>
  <si>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</si>
  <si>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</si>
  <si>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</si>
  <si>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</si>
  <si>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</si>
  <si>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</si>
  <si>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</si>
  <si>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</si>
  <si>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</si>
  <si>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</si>
  <si>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</si>
  <si>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</si>
  <si>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</si>
  <si>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</si>
  <si>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</si>
  <si>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</si>
  <si>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</si>
  <si>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</si>
  <si>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</si>
  <si>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</si>
  <si>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</si>
  <si>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</si>
  <si>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</si>
  <si>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</si>
  <si>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</si>
  <si>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</si>
  <si>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</si>
  <si>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</si>
  <si>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</si>
  <si>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</si>
  <si>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</si>
  <si>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</si>
  <si>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</si>
  <si>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</si>
  <si>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</si>
  <si>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</si>
  <si>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</si>
  <si>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</si>
  <si>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</si>
  <si>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</si>
  <si>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</si>
  <si>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</si>
  <si>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</si>
  <si>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</si>
  <si>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</si>
  <si>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</si>
  <si>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</si>
  <si>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</si>
  <si>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</si>
  <si>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</si>
  <si>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</si>
  <si>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</si>
  <si>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</si>
  <si>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</si>
  <si>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</si>
  <si>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</si>
  <si>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</si>
  <si>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</si>
  <si>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</si>
  <si>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</si>
  <si>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</si>
  <si>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</si>
  <si>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</si>
  <si>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</si>
  <si>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</si>
  <si>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</si>
  <si>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</si>
  <si>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</si>
  <si>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</si>
  <si>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</si>
  <si>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</si>
  <si>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</si>
  <si>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</si>
  <si>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</si>
  <si>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</si>
  <si>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</si>
  <si>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</si>
  <si>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</si>
  <si>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</si>
  <si>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</si>
  <si>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</si>
  <si>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</si>
  <si>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</si>
  <si>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</si>
  <si>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</si>
  <si>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</si>
  <si>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</si>
  <si>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</si>
  <si>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</si>
  <si>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</si>
  <si>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</si>
  <si>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</si>
  <si>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</si>
  <si>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</si>
  <si>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</si>
  <si>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</si>
  <si>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</si>
  <si>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</si>
  <si>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</si>
  <si>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</si>
  <si>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</si>
  <si>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</si>
  <si>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</si>
  <si>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</si>
  <si>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</si>
  <si>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</si>
  <si>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</si>
  <si>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</si>
  <si>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</si>
  <si>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</si>
  <si>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</si>
  <si>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</si>
  <si>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</si>
  <si>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</si>
  <si>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</si>
  <si>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</si>
  <si>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</si>
  <si>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</si>
  <si>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</si>
  <si>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</si>
  <si>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</si>
  <si>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</si>
  <si>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</si>
  <si>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</si>
  <si>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</si>
  <si>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</si>
  <si>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</si>
  <si>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</si>
  <si>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</si>
  <si>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</si>
  <si>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</si>
  <si>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</si>
  <si>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</si>
  <si>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</si>
  <si>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</si>
  <si>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</si>
  <si>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</si>
  <si>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</si>
  <si>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</si>
  <si>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</si>
  <si>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</si>
  <si>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</si>
  <si>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</si>
  <si>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</si>
  <si>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</si>
  <si>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</si>
  <si>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</si>
  <si>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</si>
  <si>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</si>
  <si>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</si>
  <si>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</si>
  <si>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</si>
  <si>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</si>
  <si>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</si>
  <si>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</si>
  <si>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</si>
  <si>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</si>
  <si>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</si>
  <si>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</si>
  <si>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</si>
  <si>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</si>
  <si>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</si>
  <si>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</si>
  <si>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</si>
  <si>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</si>
  <si>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</si>
  <si>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</si>
  <si>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</si>
  <si>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</si>
  <si>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</si>
  <si>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</si>
  <si>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</si>
  <si>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</si>
  <si>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</si>
  <si>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</si>
  <si>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</si>
  <si>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</si>
  <si>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</si>
  <si>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</si>
  <si>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</si>
  <si>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</si>
  <si>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</si>
  <si>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</si>
  <si>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</si>
  <si>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</si>
  <si>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</si>
  <si>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</si>
  <si>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</si>
  <si>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</si>
  <si>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</si>
  <si>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</si>
  <si>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</si>
  <si>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</si>
  <si>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</si>
  <si>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</si>
  <si>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</si>
  <si>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</si>
  <si>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</si>
  <si>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</si>
  <si>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</si>
  <si>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</si>
  <si>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</si>
  <si>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</si>
  <si>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</si>
  <si>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</si>
  <si>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</si>
  <si>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</si>
  <si>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</si>
  <si>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</si>
  <si>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</si>
  <si>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</si>
  <si>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</si>
  <si>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</si>
  <si>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</si>
  <si>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</si>
  <si>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</si>
  <si>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</si>
  <si>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</si>
  <si>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</si>
  <si>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</si>
  <si>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</si>
  <si>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</si>
  <si>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</si>
  <si>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</si>
  <si>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</si>
  <si>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</si>
  <si>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</si>
  <si>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</si>
  <si>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</si>
  <si>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</si>
  <si>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</si>
  <si>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</si>
  <si>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</si>
  <si>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</si>
  <si>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</si>
  <si>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</si>
  <si>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</si>
  <si>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</si>
  <si>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</si>
  <si>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</si>
  <si>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</si>
  <si>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</si>
  <si>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</si>
  <si>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</si>
  <si>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</si>
  <si>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</si>
  <si>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</si>
  <si>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</si>
  <si>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</si>
  <si>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</si>
  <si>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</si>
  <si>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</si>
  <si>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</si>
  <si>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</si>
  <si>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</si>
  <si>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</si>
  <si>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</si>
  <si>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</si>
  <si>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</si>
  <si>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</si>
  <si>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</si>
  <si>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</si>
  <si>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</si>
  <si>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</si>
  <si>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</si>
  <si>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</si>
  <si>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</si>
  <si>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</si>
  <si>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</si>
  <si>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</si>
  <si>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</si>
  <si>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</si>
  <si>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</si>
  <si>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</si>
  <si>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</si>
  <si>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</si>
  <si>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</si>
  <si>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</si>
  <si>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</si>
  <si>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</si>
  <si>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</si>
  <si>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</si>
  <si>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</si>
  <si>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</si>
  <si>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</si>
  <si>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</si>
  <si>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</si>
  <si>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</si>
  <si>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</si>
  <si>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</si>
  <si>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</si>
  <si>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</si>
  <si>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</si>
  <si>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</si>
  <si>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</si>
  <si>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</si>
  <si>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</si>
  <si>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</si>
  <si>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</si>
  <si>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</si>
  <si>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</si>
  <si>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</si>
  <si>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</si>
  <si>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</si>
  <si>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</si>
  <si>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</si>
  <si>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</si>
  <si>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</si>
  <si>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</si>
  <si>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</si>
  <si>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</si>
  <si>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</si>
  <si>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</si>
  <si>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</si>
  <si>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</si>
  <si>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</si>
  <si>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</si>
  <si>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</si>
  <si>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</si>
  <si>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</si>
  <si>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</si>
  <si>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</si>
  <si>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</si>
  <si>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</si>
  <si>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</si>
  <si>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</si>
  <si>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</si>
  <si>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</si>
  <si>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</si>
  <si>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</si>
  <si>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</si>
  <si>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</si>
  <si>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</si>
  <si>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</si>
  <si>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</si>
  <si>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</si>
  <si>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</si>
  <si>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</si>
  <si>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</si>
  <si>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</si>
  <si>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</si>
  <si>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</si>
  <si>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</si>
  <si>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</si>
  <si>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</si>
  <si>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</si>
  <si>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</si>
  <si>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</si>
  <si>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</si>
  <si>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</si>
  <si>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</si>
  <si>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</si>
  <si>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</si>
  <si>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</si>
  <si>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</si>
  <si>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</si>
  <si>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</si>
  <si>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</si>
  <si>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</si>
  <si>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</si>
  <si>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</si>
  <si>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</si>
  <si>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</si>
  <si>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</si>
  <si>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</si>
  <si>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</si>
  <si>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</si>
  <si>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</si>
  <si>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</si>
  <si>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</si>
  <si>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</si>
  <si>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</si>
  <si>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</si>
  <si>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</si>
  <si>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</si>
  <si>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</si>
  <si>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</si>
  <si>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</si>
  <si>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</si>
  <si>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</si>
  <si>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</si>
  <si>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</si>
  <si>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</si>
  <si>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</si>
  <si>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</si>
  <si>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</si>
  <si>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</si>
  <si>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</si>
  <si>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</si>
  <si>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</si>
  <si>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</si>
  <si>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</si>
  <si>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</si>
  <si>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</si>
  <si>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</si>
  <si>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</si>
  <si>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</si>
  <si>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</si>
  <si>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</si>
  <si>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</si>
  <si>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</si>
  <si>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</si>
  <si>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</si>
  <si>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</si>
  <si>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</si>
  <si>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</si>
  <si>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</si>
  <si>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</si>
  <si>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</si>
  <si>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</si>
  <si>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</si>
  <si>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</si>
  <si>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</si>
  <si>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</si>
  <si>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</si>
  <si>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</si>
  <si>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</si>
  <si>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</si>
  <si>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</si>
  <si>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</si>
  <si>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</si>
  <si>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</si>
  <si>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</si>
  <si>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</si>
  <si>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</si>
  <si>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</si>
  <si>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</si>
  <si>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</si>
  <si>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</si>
  <si>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</si>
  <si>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</si>
  <si>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</si>
  <si>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</si>
  <si>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</si>
  <si>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</si>
  <si>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</si>
  <si>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</si>
  <si>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</si>
  <si>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</si>
  <si>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</si>
  <si>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</si>
  <si>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</si>
  <si>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</si>
  <si>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</si>
  <si>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</si>
  <si>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</si>
  <si>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</si>
  <si>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</si>
  <si>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</si>
  <si>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</si>
  <si>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</si>
  <si>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</si>
  <si>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</si>
  <si>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</si>
  <si>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</si>
  <si>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</si>
  <si>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</si>
  <si>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</si>
  <si>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</si>
  <si>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</si>
  <si>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</si>
  <si>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</si>
  <si>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</si>
  <si>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</si>
  <si>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</si>
  <si>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</si>
  <si>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</si>
  <si>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</si>
  <si>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</si>
  <si>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</si>
  <si>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</si>
  <si>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</si>
  <si>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</si>
  <si>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</si>
  <si>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</si>
  <si>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</si>
  <si>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</si>
  <si>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</si>
  <si>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</si>
  <si>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</si>
  <si>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</si>
  <si>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</si>
  <si>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</si>
  <si>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</si>
  <si>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</si>
  <si>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</si>
  <si>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</si>
  <si>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</si>
  <si>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</si>
  <si>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</si>
  <si>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</si>
  <si>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</si>
  <si>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</si>
  <si>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</si>
  <si>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</si>
  <si>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</si>
  <si>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</si>
  <si>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</si>
  <si>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</si>
  <si>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</si>
  <si>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</si>
  <si>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</si>
  <si>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</si>
  <si>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</si>
  <si>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</si>
  <si>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</si>
  <si>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</si>
  <si>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</si>
  <si>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</si>
  <si>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</si>
  <si>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</si>
  <si>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</si>
  <si>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</si>
  <si>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</si>
  <si>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</si>
  <si>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</si>
  <si>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</si>
  <si>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</si>
  <si>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</si>
  <si>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</si>
  <si>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</si>
  <si>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</si>
  <si>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</si>
  <si>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</si>
  <si>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</si>
  <si>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</si>
  <si>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</si>
  <si>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</si>
  <si>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</si>
  <si>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</si>
  <si>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</si>
  <si>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</si>
  <si>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</si>
  <si>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</si>
  <si>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</si>
  <si>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</si>
  <si>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</si>
  <si>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</si>
  <si>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</si>
  <si>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</si>
  <si>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</si>
  <si>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</si>
  <si>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</si>
  <si>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</si>
  <si>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</si>
  <si>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</si>
  <si>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</si>
  <si>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</si>
  <si>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</si>
  <si>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</si>
  <si>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</si>
  <si>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</si>
  <si>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</si>
  <si>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</si>
  <si>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</si>
  <si>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</si>
  <si>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</si>
  <si>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</si>
  <si>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</si>
  <si>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</si>
  <si>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</si>
  <si>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</si>
  <si>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</si>
  <si>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</si>
  <si>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</si>
  <si>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</si>
  <si>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</si>
  <si>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</si>
  <si>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</si>
  <si>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</si>
  <si>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</si>
  <si>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</si>
  <si>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</si>
  <si>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</si>
  <si>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</si>
  <si>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</si>
  <si>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</si>
  <si>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</si>
  <si>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</si>
  <si>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</si>
  <si>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</si>
  <si>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</si>
  <si>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</si>
  <si>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</si>
  <si>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</si>
  <si>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</si>
  <si>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</si>
  <si>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</si>
  <si>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</si>
  <si>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</si>
  <si>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</si>
  <si>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</si>
  <si>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</si>
  <si>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</si>
  <si>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</si>
  <si>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</si>
  <si>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</si>
  <si>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</si>
  <si>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</si>
  <si>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</si>
  <si>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</si>
  <si>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</si>
  <si>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</si>
  <si>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</si>
  <si>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</si>
  <si>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</si>
  <si>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</si>
  <si>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</si>
  <si>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</si>
  <si>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</si>
  <si>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</si>
  <si>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</si>
  <si>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</si>
  <si>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</si>
  <si>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</si>
  <si>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</si>
  <si>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</si>
  <si>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</si>
  <si>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</si>
  <si>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</si>
  <si>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</si>
  <si>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</si>
  <si>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</si>
  <si>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</si>
  <si>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</si>
  <si>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</si>
  <si>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</si>
  <si>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</si>
  <si>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</si>
  <si>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</si>
  <si>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</si>
  <si>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</si>
  <si>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</si>
  <si>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</si>
  <si>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</si>
  <si>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</si>
  <si>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</si>
  <si>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</si>
  <si>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</si>
  <si>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</si>
  <si>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</si>
  <si>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</si>
  <si>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</si>
  <si>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</si>
  <si>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</si>
  <si>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</si>
  <si>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</si>
  <si>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</si>
  <si>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</si>
  <si>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</si>
  <si>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</si>
  <si>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</si>
  <si>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</si>
  <si>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</si>
  <si>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</si>
  <si>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</si>
  <si>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</si>
  <si>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</si>
  <si>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</si>
  <si>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</si>
  <si>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</si>
  <si>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</si>
  <si>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</si>
  <si>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</si>
  <si>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</si>
  <si>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</si>
  <si>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</si>
  <si>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</si>
  <si>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</si>
  <si>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</si>
  <si>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</si>
  <si>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</si>
  <si>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</si>
  <si>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</si>
  <si>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</si>
  <si>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</si>
  <si>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</si>
  <si>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</si>
  <si>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</si>
  <si>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</si>
  <si>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</si>
  <si>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</si>
  <si>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</si>
  <si>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</si>
  <si>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</si>
  <si>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</si>
  <si>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</si>
  <si>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</si>
  <si>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</si>
  <si>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</si>
  <si>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</si>
  <si>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</si>
  <si>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</si>
  <si>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</si>
  <si>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</si>
  <si>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</si>
  <si>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</si>
  <si>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</si>
  <si>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</si>
  <si>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</si>
  <si>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</si>
  <si>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</si>
  <si>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</si>
  <si>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</si>
  <si>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</si>
  <si>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</si>
  <si>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</si>
  <si>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</si>
  <si>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</si>
  <si>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</si>
  <si>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</si>
  <si>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</si>
  <si>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</si>
  <si>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</si>
  <si>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</si>
  <si>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</si>
  <si>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</si>
  <si>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</si>
  <si>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</si>
  <si>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</si>
  <si>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</si>
  <si>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</si>
  <si>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</si>
  <si>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</si>
  <si>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</si>
  <si>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</si>
  <si>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</si>
  <si>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</si>
  <si>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</si>
  <si>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</si>
  <si>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</si>
  <si>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</si>
  <si>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</si>
  <si>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</si>
  <si>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</si>
  <si>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</si>
  <si>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</si>
  <si>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</si>
  <si>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</si>
  <si>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</si>
  <si>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</si>
  <si>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</si>
  <si>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</si>
  <si>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</si>
  <si>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</si>
  <si>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</si>
  <si>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</si>
  <si>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</si>
  <si>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</si>
  <si>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</si>
  <si>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</si>
  <si>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</si>
  <si>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</si>
  <si>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</si>
  <si>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</si>
  <si>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</si>
  <si>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</si>
  <si>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</si>
  <si>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</si>
  <si>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</si>
  <si>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</si>
  <si>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</si>
  <si>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</si>
  <si>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</si>
  <si>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</si>
  <si>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</si>
  <si>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</si>
  <si>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</si>
  <si>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</si>
  <si>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</si>
  <si>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</si>
  <si>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</si>
  <si>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</si>
  <si>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</si>
  <si>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</si>
  <si>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</si>
  <si>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</si>
  <si>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</si>
  <si>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</si>
  <si>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</si>
  <si>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</si>
  <si>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</si>
  <si>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</si>
  <si>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</si>
  <si>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</si>
  <si>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</si>
  <si>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</si>
  <si>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</si>
  <si>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</si>
  <si>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</si>
  <si>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</si>
  <si>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</si>
  <si>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</si>
  <si>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</si>
  <si>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</si>
  <si>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</si>
  <si>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</si>
  <si>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</si>
  <si>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</si>
  <si>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</si>
  <si>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</si>
  <si>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</si>
  <si>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</si>
  <si>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</si>
  <si>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</si>
  <si>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</si>
  <si>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</si>
  <si>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</si>
  <si>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</si>
  <si>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</si>
  <si>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</si>
  <si>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</si>
  <si>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</si>
  <si>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</si>
  <si>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</si>
  <si>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</si>
  <si>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</si>
  <si>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</si>
  <si>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</si>
  <si>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</si>
  <si>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</si>
  <si>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</si>
  <si>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</si>
  <si>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</si>
  <si>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</si>
  <si>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</si>
  <si>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</si>
  <si>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</si>
  <si>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</si>
  <si>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</si>
  <si>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</si>
  <si>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</si>
  <si>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</si>
  <si>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</si>
  <si>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</si>
  <si>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</si>
  <si>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</si>
  <si>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</si>
  <si>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</si>
  <si>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</si>
  <si>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</si>
  <si>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</si>
  <si>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</si>
  <si>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</si>
  <si>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</si>
  <si>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</si>
  <si>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</si>
  <si>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</si>
  <si>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</si>
  <si>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</si>
  <si>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</si>
  <si>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</si>
  <si>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</si>
  <si>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</si>
  <si>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</si>
  <si>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</si>
  <si>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</si>
  <si>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</si>
  <si>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</si>
  <si>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</si>
  <si>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</si>
  <si>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</si>
  <si>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</si>
  <si>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</si>
  <si>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</si>
  <si>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</si>
  <si>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</si>
  <si>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</si>
  <si>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</si>
  <si>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</si>
  <si>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</si>
  <si>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</si>
  <si>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</si>
  <si>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</si>
  <si>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</si>
  <si>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</si>
  <si>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</si>
  <si>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</si>
  <si>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</si>
  <si>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</si>
  <si>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</si>
  <si>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</si>
  <si>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</si>
  <si>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</si>
  <si>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</si>
  <si>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</si>
  <si>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</si>
  <si>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</si>
  <si>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</si>
  <si>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</si>
  <si>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</si>
  <si>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</si>
  <si>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</si>
  <si>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</si>
  <si>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</si>
  <si>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</si>
  <si>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</si>
  <si>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</si>
  <si>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</si>
  <si>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</si>
  <si>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</si>
  <si>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</si>
  <si>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</si>
  <si>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</si>
  <si>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</si>
  <si>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</si>
  <si>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</si>
  <si>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</si>
  <si>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</si>
  <si>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</si>
  <si>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</si>
  <si>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</si>
  <si>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</si>
  <si>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</si>
  <si>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</si>
  <si>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</si>
  <si>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</si>
  <si>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</si>
  <si>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</si>
  <si>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</si>
  <si>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</si>
  <si>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</si>
  <si>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</si>
  <si>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</si>
  <si>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</si>
  <si>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</si>
  <si>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</si>
  <si>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</si>
  <si>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</si>
  <si>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</si>
  <si>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</si>
  <si>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</si>
  <si>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</si>
  <si>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</si>
  <si>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</si>
  <si>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</si>
  <si>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</si>
  <si>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</si>
  <si>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</si>
  <si>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</si>
  <si>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</si>
  <si>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</si>
  <si>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</si>
  <si>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</si>
  <si>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</si>
  <si>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</si>
  <si>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</si>
  <si>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</si>
  <si>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</si>
  <si>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</si>
  <si>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</si>
  <si>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</si>
  <si>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</si>
  <si>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</si>
  <si>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</si>
  <si>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</si>
  <si>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</si>
  <si>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</si>
  <si>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</si>
  <si>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</si>
  <si>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</si>
  <si>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</si>
  <si>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</si>
  <si>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</si>
  <si>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</si>
  <si>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</si>
  <si>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</si>
  <si>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</si>
  <si>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</si>
  <si>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</si>
  <si>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</si>
  <si>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</si>
  <si>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</si>
  <si>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</si>
  <si>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</si>
  <si>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</si>
  <si>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</si>
  <si>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</si>
  <si>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</si>
  <si>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</si>
  <si>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</si>
  <si>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</si>
  <si>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</si>
  <si>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</si>
  <si>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</si>
  <si>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</si>
  <si>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</si>
  <si>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</si>
  <si>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</si>
  <si>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</si>
  <si>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</si>
  <si>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</si>
  <si>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</si>
  <si>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</si>
  <si>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</si>
  <si>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</si>
  <si>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</si>
  <si>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</si>
  <si>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</si>
  <si>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</si>
  <si>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</si>
  <si>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</si>
  <si>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</si>
  <si>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</si>
  <si>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</si>
  <si>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</si>
  <si>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</si>
  <si>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</si>
  <si>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</si>
  <si>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</si>
  <si>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</si>
  <si>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</si>
  <si>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</si>
  <si>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</si>
  <si>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</si>
  <si>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</si>
  <si>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</si>
  <si>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</si>
  <si>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</si>
  <si>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</si>
  <si>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</si>
  <si>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</si>
  <si>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</si>
  <si>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</si>
  <si>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</si>
  <si>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</si>
  <si>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</si>
  <si>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</si>
  <si>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</si>
  <si>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</si>
  <si>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</si>
  <si>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</si>
  <si>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</si>
  <si>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</si>
  <si>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</si>
  <si>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</si>
  <si>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</si>
  <si>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</si>
  <si>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</si>
  <si>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</si>
  <si>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</si>
  <si>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</si>
  <si>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</si>
  <si>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</si>
  <si>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</si>
  <si>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</si>
  <si>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</si>
  <si>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</si>
  <si>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</si>
  <si>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</si>
  <si>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</si>
  <si>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</si>
  <si>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</si>
  <si>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</si>
  <si>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</si>
  <si>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</si>
  <si>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</si>
  <si>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</si>
  <si>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</si>
  <si>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</si>
  <si>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</si>
  <si>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</si>
  <si>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</si>
  <si>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</si>
  <si>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</si>
  <si>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</si>
  <si>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</si>
  <si>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</si>
  <si>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</si>
  <si>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</si>
  <si>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</si>
  <si>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</si>
  <si>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</si>
  <si>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</si>
  <si>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</si>
  <si>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</si>
  <si>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</si>
  <si>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</si>
  <si>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</si>
  <si>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</si>
  <si>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</si>
  <si>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</si>
  <si>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</si>
  <si>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</si>
  <si>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</si>
  <si>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</si>
  <si>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</si>
  <si>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</si>
  <si>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</si>
  <si>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</si>
  <si>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</si>
  <si>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</si>
  <si>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</si>
  <si>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</si>
  <si>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</si>
  <si>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</si>
  <si>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</si>
  <si>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</si>
  <si>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</si>
  <si>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</si>
  <si>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</si>
  <si>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</si>
  <si>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</si>
  <si>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</si>
  <si>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</si>
  <si>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</si>
  <si>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</si>
  <si>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</si>
  <si>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</si>
  <si>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</si>
  <si>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</si>
  <si>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</si>
  <si>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</si>
  <si>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</si>
  <si>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</si>
  <si>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</si>
  <si>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</si>
  <si>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</si>
  <si>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</si>
  <si>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</si>
  <si>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</si>
  <si>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</si>
  <si>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</si>
  <si>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</si>
  <si>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</si>
  <si>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</si>
  <si>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</si>
  <si>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</si>
  <si>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</si>
  <si>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</si>
  <si>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</si>
  <si>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</si>
  <si>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</si>
  <si>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</si>
  <si>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</si>
  <si>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</si>
  <si>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</si>
  <si>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</si>
  <si>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</si>
  <si>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</si>
  <si>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</si>
  <si>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</si>
  <si>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</si>
  <si>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</si>
  <si>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</si>
  <si>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</si>
  <si>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</si>
  <si>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</si>
  <si>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</si>
  <si>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</si>
  <si>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</si>
  <si>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</si>
  <si>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</si>
  <si>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</si>
  <si>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</si>
  <si>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</si>
  <si>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</si>
  <si>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</si>
  <si>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</si>
  <si>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</si>
  <si>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</si>
  <si>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</si>
  <si>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</si>
  <si>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</si>
  <si>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</si>
  <si>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</si>
  <si>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</si>
  <si>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</si>
  <si>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</si>
  <si>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</si>
  <si>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</si>
  <si>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</si>
  <si>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</si>
  <si>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</si>
  <si>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</si>
  <si>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</si>
  <si>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</si>
  <si>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</si>
  <si>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</si>
  <si>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</si>
  <si>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</si>
  <si>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</si>
  <si>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</si>
  <si>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</si>
  <si>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</si>
  <si>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</si>
  <si>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</si>
  <si>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</si>
  <si>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</si>
  <si>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</si>
  <si>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</si>
  <si>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</si>
  <si>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</si>
  <si>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</si>
  <si>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</si>
  <si>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</si>
  <si>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</si>
  <si>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</si>
  <si>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</si>
  <si>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</si>
  <si>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</si>
  <si>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</si>
  <si>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</si>
  <si>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</si>
  <si>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</si>
  <si>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</si>
  <si>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</si>
  <si>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</si>
  <si>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</si>
  <si>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</si>
  <si>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</si>
  <si>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</si>
  <si>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</si>
  <si>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</si>
  <si>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</si>
  <si>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</si>
  <si>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</si>
  <si>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</si>
  <si>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</si>
  <si>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</si>
  <si>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</si>
  <si>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</si>
  <si>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</si>
  <si>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</si>
  <si>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</si>
  <si>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</si>
  <si>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</si>
  <si>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</si>
  <si>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</si>
  <si>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</si>
  <si>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</si>
  <si>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</si>
  <si>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</si>
  <si>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</si>
  <si>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</si>
  <si>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</si>
  <si>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</si>
  <si>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</si>
  <si>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</si>
  <si>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</si>
  <si>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</si>
  <si>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</si>
  <si>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</si>
  <si>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</si>
  <si>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</si>
  <si>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</si>
  <si>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</si>
  <si>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</si>
  <si>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</si>
  <si>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</si>
  <si>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</si>
  <si>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</si>
  <si>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</si>
  <si>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</si>
  <si>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</si>
  <si>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</si>
  <si>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</si>
  <si>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</si>
  <si>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</si>
  <si>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</si>
  <si>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</si>
  <si>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</si>
  <si>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</si>
  <si>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</si>
  <si>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</si>
  <si>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</si>
  <si>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</si>
  <si>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</si>
  <si>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</si>
  <si>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</si>
  <si>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</si>
  <si>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</si>
  <si>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</si>
  <si>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</si>
  <si>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</si>
  <si>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</si>
  <si>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</si>
  <si>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</si>
  <si>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</si>
  <si>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</si>
  <si>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</si>
  <si>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</si>
  <si>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</si>
  <si>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</si>
  <si>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</si>
  <si>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</si>
  <si>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</si>
  <si>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</si>
  <si>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</si>
  <si>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</si>
  <si>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</si>
  <si>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</si>
  <si>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</si>
  <si>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</si>
  <si>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</si>
  <si>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</si>
  <si>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</si>
  <si>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</si>
  <si>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</si>
  <si>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</si>
  <si>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</si>
  <si>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</si>
  <si>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</si>
  <si>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</si>
  <si>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</si>
  <si>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</si>
  <si>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</si>
  <si>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</si>
  <si>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</si>
  <si>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</si>
  <si>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</si>
  <si>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</si>
  <si>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</si>
  <si>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</si>
  <si>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</si>
  <si>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</si>
  <si>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</si>
  <si>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</si>
  <si>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</si>
  <si>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</si>
  <si>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</si>
  <si>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</si>
  <si>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</si>
  <si>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</si>
  <si>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</si>
  <si>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</si>
  <si>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</si>
  <si>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</si>
  <si>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</si>
  <si>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</si>
  <si>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</si>
  <si>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</si>
  <si>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</si>
  <si>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</si>
  <si>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</si>
  <si>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</si>
  <si>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</si>
  <si>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</si>
  <si>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</si>
  <si>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</si>
  <si>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</si>
  <si>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</si>
  <si>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</si>
  <si>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</si>
  <si>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</si>
  <si>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</si>
  <si>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</si>
  <si>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</si>
  <si>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</si>
  <si>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</si>
  <si>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</si>
  <si>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</si>
  <si>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</si>
  <si>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</si>
  <si>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</si>
  <si>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</si>
  <si>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</si>
  <si>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</si>
  <si>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</si>
  <si>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</si>
  <si>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</si>
  <si>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</si>
  <si>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</si>
  <si>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</si>
  <si>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</si>
  <si>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</si>
  <si>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</si>
  <si>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</si>
  <si>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</si>
  <si>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</si>
  <si>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</si>
  <si>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</si>
  <si>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</si>
  <si>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</si>
  <si>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</si>
  <si>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</si>
  <si>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</si>
  <si>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</si>
  <si>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</si>
  <si>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</si>
  <si>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</si>
  <si>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</si>
  <si>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</si>
  <si>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</si>
  <si>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</si>
  <si>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</si>
  <si>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</si>
  <si>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</si>
  <si>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</si>
  <si>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</si>
  <si>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</si>
  <si>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</si>
  <si>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</si>
  <si>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</si>
  <si>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</si>
  <si>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</si>
  <si>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</si>
  <si>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</si>
  <si>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</si>
  <si>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</si>
  <si>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</si>
  <si>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</si>
  <si>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</si>
  <si>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</si>
  <si>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</si>
  <si>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</si>
  <si>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</si>
  <si>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</si>
  <si>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</si>
  <si>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</si>
  <si>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</si>
  <si>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</si>
  <si>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</si>
  <si>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</si>
  <si>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</si>
  <si>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</si>
  <si>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</si>
  <si>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</si>
  <si>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</si>
  <si>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</si>
  <si>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</si>
  <si>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</si>
  <si>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</si>
  <si>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</si>
  <si>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</si>
  <si>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</si>
  <si>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</si>
  <si>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</si>
  <si>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</si>
  <si>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</si>
  <si>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</si>
  <si>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</si>
  <si>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</si>
  <si>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</si>
  <si>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</si>
  <si>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</si>
  <si>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</si>
  <si>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</si>
  <si>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</si>
  <si>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</si>
  <si>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</si>
  <si>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</si>
  <si>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</si>
  <si>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</si>
  <si>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</si>
  <si>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</si>
  <si>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</si>
  <si>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</si>
  <si>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</si>
  <si>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</si>
  <si>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</si>
  <si>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</si>
  <si>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</si>
  <si>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</si>
  <si>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</si>
  <si>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</si>
  <si>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</si>
  <si>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</si>
  <si>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</si>
  <si>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</si>
  <si>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</si>
  <si>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</si>
  <si>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</si>
  <si>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</si>
  <si>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</si>
  <si>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</si>
  <si>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</si>
  <si>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</si>
  <si>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</si>
  <si>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</si>
  <si>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</si>
  <si>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</si>
  <si>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</si>
  <si>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</si>
  <si>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</si>
  <si>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</si>
  <si>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</si>
  <si>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</si>
  <si>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</si>
  <si>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</si>
  <si>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</si>
  <si>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</si>
  <si>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</si>
  <si>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</si>
  <si>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</si>
  <si>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</si>
  <si>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</si>
  <si>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</si>
  <si>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</si>
  <si>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</si>
  <si>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</si>
  <si>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</si>
  <si>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</si>
  <si>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</si>
  <si>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</si>
  <si>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</si>
  <si>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</si>
  <si>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</si>
  <si>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</si>
  <si>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</si>
  <si>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</si>
  <si>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</si>
  <si>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</si>
  <si>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</si>
  <si>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</si>
  <si>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</si>
  <si>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</si>
  <si>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</si>
  <si>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</si>
  <si>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</si>
  <si>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</si>
  <si>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</si>
  <si>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</si>
  <si>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</si>
  <si>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</si>
  <si>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</si>
  <si>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</si>
  <si>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</si>
  <si>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</si>
  <si>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</si>
  <si>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</si>
  <si>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</si>
  <si>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</si>
  <si>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</si>
  <si>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</si>
  <si>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</si>
  <si>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</si>
  <si>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</si>
  <si>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</si>
  <si>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</si>
  <si>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</si>
  <si>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</si>
  <si>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</si>
  <si>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</si>
  <si>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</si>
  <si>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</si>
  <si>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</si>
  <si>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</si>
  <si>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</si>
  <si>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</si>
  <si>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</si>
  <si>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</si>
  <si>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</si>
  <si>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</si>
  <si>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</si>
  <si>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</si>
  <si>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</si>
  <si>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</si>
  <si>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</si>
  <si>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</si>
  <si>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</si>
  <si>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</si>
  <si>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</si>
  <si>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</si>
  <si>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</si>
  <si>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</si>
  <si>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</si>
  <si>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</si>
  <si>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</si>
  <si>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</si>
  <si>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</si>
  <si>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</si>
  <si>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</si>
  <si>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</si>
  <si>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</si>
  <si>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</si>
  <si>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</si>
  <si>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</si>
  <si>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</si>
  <si>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</si>
  <si>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</si>
  <si>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</si>
  <si>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</si>
  <si>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</si>
  <si>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</si>
  <si>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</si>
  <si>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</si>
  <si>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</si>
  <si>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</si>
  <si>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</si>
  <si>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</si>
  <si>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</si>
  <si>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</si>
  <si>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</si>
  <si>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</si>
  <si>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</si>
  <si>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</si>
  <si>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</si>
  <si>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</si>
  <si>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</si>
  <si>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</si>
  <si>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</si>
  <si>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</si>
  <si>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</si>
  <si>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</si>
  <si>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</si>
  <si>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</si>
  <si>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</si>
  <si>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</si>
  <si>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</si>
  <si>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</si>
  <si>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</si>
  <si>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</si>
  <si>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</si>
  <si>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</si>
  <si>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</si>
  <si>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</si>
  <si>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</si>
  <si>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</si>
  <si>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</si>
  <si>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</si>
  <si>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</si>
  <si>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</si>
  <si>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</si>
  <si>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</si>
  <si>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</si>
  <si>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</si>
  <si>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</si>
  <si>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</si>
  <si>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</si>
  <si>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</si>
  <si>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</si>
  <si>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</si>
  <si>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</si>
  <si>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</si>
  <si>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</si>
  <si>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</si>
  <si>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</si>
  <si>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</si>
  <si>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</si>
  <si>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</si>
  <si>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</si>
  <si>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</si>
  <si>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</si>
  <si>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</si>
  <si>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</si>
  <si>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</si>
  <si>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</si>
  <si>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</si>
  <si>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</si>
  <si>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</si>
  <si>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</si>
  <si>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</si>
  <si>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</si>
  <si>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</si>
  <si>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</si>
  <si>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</si>
  <si>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</si>
  <si>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</si>
  <si>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</si>
  <si>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</si>
  <si>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</si>
  <si>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</si>
  <si>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</si>
  <si>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</si>
  <si>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</si>
  <si>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</si>
  <si>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</si>
  <si>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</si>
  <si>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</si>
  <si>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</si>
  <si>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</si>
  <si>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</si>
  <si>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</si>
  <si>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</si>
  <si>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</si>
  <si>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</si>
  <si>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</si>
  <si>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</si>
  <si>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</si>
  <si>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</si>
  <si>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</si>
  <si>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</si>
  <si>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</si>
  <si>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</si>
  <si>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</si>
  <si>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</si>
  <si>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</si>
  <si>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</si>
  <si>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</si>
  <si>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</si>
  <si>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</si>
  <si>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</si>
  <si>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</si>
  <si>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</si>
  <si>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</si>
  <si>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</si>
  <si>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</si>
  <si>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</si>
  <si>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</si>
  <si>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</si>
  <si>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</si>
  <si>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</si>
  <si>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</si>
  <si>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</si>
  <si>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</si>
  <si>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</si>
  <si>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</si>
  <si>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</si>
  <si>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</si>
  <si>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</si>
  <si>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</si>
  <si>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</si>
  <si>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</si>
  <si>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</si>
  <si>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</si>
  <si>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</si>
  <si>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</si>
  <si>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</si>
  <si>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</si>
  <si>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</si>
  <si>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</si>
  <si>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</si>
  <si>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</si>
  <si>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</si>
  <si>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</si>
  <si>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</si>
  <si>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</si>
  <si>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</si>
  <si>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</si>
  <si>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</si>
  <si>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</si>
  <si>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</si>
  <si>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</si>
  <si>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</si>
  <si>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</si>
  <si>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</si>
  <si>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</si>
  <si>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</si>
  <si>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</si>
  <si>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</si>
  <si>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</si>
  <si>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</si>
  <si>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</si>
  <si>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</si>
  <si>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</si>
  <si>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</si>
  <si>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</si>
  <si>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</si>
  <si>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</si>
  <si>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</si>
  <si>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</si>
  <si>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</si>
  <si>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</si>
  <si>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</si>
  <si>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</si>
  <si>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</si>
  <si>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</si>
  <si>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</si>
  <si>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</si>
  <si>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</si>
  <si>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</si>
  <si>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</si>
  <si>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</si>
  <si>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</si>
  <si>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</si>
  <si>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</si>
  <si>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</si>
  <si>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</si>
  <si>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</si>
  <si>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</si>
  <si>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</si>
  <si>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</si>
  <si>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</si>
  <si>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</si>
  <si>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</si>
  <si>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</si>
  <si>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</si>
  <si>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</si>
  <si>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</si>
  <si>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</si>
  <si>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</si>
  <si>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</si>
  <si>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</si>
  <si>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</si>
  <si>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</si>
  <si>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</si>
  <si>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</si>
  <si>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</si>
  <si>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</si>
  <si>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</si>
  <si>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</si>
  <si>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</si>
  <si>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</si>
  <si>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</si>
  <si>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</si>
  <si>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</si>
  <si>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</si>
  <si>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</si>
  <si>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</si>
  <si>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</si>
  <si>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</si>
  <si>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</si>
  <si>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</si>
  <si>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</si>
  <si>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</si>
  <si>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</si>
  <si>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</si>
  <si>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</si>
  <si>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</si>
  <si>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</si>
  <si>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</si>
  <si>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</si>
  <si>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</si>
  <si>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</si>
  <si>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</si>
  <si>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</si>
  <si>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</si>
  <si>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</si>
  <si>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</si>
  <si>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</si>
  <si>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</si>
  <si>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</si>
  <si>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</si>
  <si>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</si>
  <si>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</si>
  <si>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</si>
  <si>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</si>
  <si>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</si>
  <si>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</si>
  <si>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</si>
  <si>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</si>
  <si>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</si>
  <si>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</si>
  <si>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</si>
  <si>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</si>
  <si>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</si>
  <si>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</si>
  <si>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</si>
  <si>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</si>
  <si>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</si>
  <si>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</si>
  <si>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</si>
  <si>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</si>
  <si>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</si>
  <si>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</si>
  <si>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</si>
  <si>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</si>
  <si>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</si>
  <si>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</si>
  <si>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</si>
  <si>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</si>
  <si>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</si>
  <si>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</si>
  <si>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</si>
  <si>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</si>
  <si>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</si>
  <si>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</si>
  <si>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</si>
  <si>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</si>
  <si>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</si>
  <si>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</si>
  <si>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</si>
  <si>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</si>
  <si>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</si>
  <si>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</si>
  <si>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</si>
  <si>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</si>
  <si>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</si>
  <si>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</si>
  <si>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</si>
  <si>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</si>
  <si>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</si>
  <si>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</si>
  <si>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</si>
  <si>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</si>
  <si>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</si>
  <si>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</si>
  <si>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</si>
  <si>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</si>
  <si>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</si>
  <si>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</si>
  <si>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</si>
  <si>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</si>
  <si>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</si>
  <si>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</si>
  <si>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</si>
  <si>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</si>
  <si>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</si>
  <si>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</si>
  <si>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</si>
  <si>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</si>
  <si>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</si>
  <si>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</si>
  <si>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</si>
  <si>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</si>
  <si>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</si>
  <si>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</si>
  <si>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</si>
  <si>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</si>
  <si>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</si>
  <si>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</si>
  <si>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</si>
  <si>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</si>
  <si>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</si>
  <si>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</si>
  <si>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</si>
  <si>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</si>
  <si>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</si>
  <si>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</si>
  <si>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</si>
  <si>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</si>
  <si>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</si>
  <si>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</si>
  <si>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</si>
  <si>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</si>
  <si>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</si>
  <si>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</si>
  <si>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</si>
  <si>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</si>
  <si>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</si>
  <si>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</si>
  <si>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</si>
  <si>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</si>
  <si>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</si>
  <si>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</si>
  <si>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</si>
  <si>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</si>
  <si>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</si>
  <si>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</si>
  <si>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</si>
  <si>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</si>
  <si>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</si>
  <si>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</si>
  <si>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</si>
  <si>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</si>
  <si>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</si>
  <si>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</si>
  <si>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</si>
  <si>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</si>
  <si>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</si>
  <si>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</si>
  <si>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</si>
  <si>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</si>
  <si>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</si>
  <si>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</si>
  <si>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</si>
  <si>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</si>
  <si>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</si>
  <si>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</si>
  <si>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</si>
  <si>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</si>
  <si>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</si>
  <si>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</si>
  <si>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</si>
  <si>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</si>
  <si>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</si>
  <si>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</si>
  <si>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</si>
  <si>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</si>
  <si>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</si>
  <si>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</si>
  <si>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</si>
  <si>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</si>
  <si>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</si>
  <si>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</si>
  <si>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</si>
  <si>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</si>
  <si>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</si>
  <si>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</si>
  <si>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</si>
  <si>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</si>
  <si>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</si>
  <si>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</si>
  <si>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</si>
  <si>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</si>
  <si>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</si>
  <si>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</si>
  <si>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</si>
  <si>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</si>
  <si>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</si>
  <si>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</si>
  <si>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</si>
  <si>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</si>
  <si>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</si>
  <si>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</si>
  <si>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</si>
  <si>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</si>
  <si>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</si>
  <si>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</si>
  <si>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</si>
  <si>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</si>
  <si>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</si>
  <si>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</si>
  <si>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</si>
  <si>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</si>
  <si>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</si>
  <si>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</si>
  <si>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</si>
  <si>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</si>
  <si>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</si>
  <si>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</si>
  <si>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</si>
  <si>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</si>
  <si>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</si>
  <si>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</si>
  <si>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</si>
  <si>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</si>
  <si>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</si>
  <si>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</si>
  <si>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</si>
  <si>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</si>
  <si>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</si>
  <si>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</si>
  <si>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</si>
  <si>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</si>
  <si>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</si>
  <si>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</si>
  <si>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</si>
  <si>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</si>
  <si>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</si>
  <si>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</si>
  <si>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</si>
  <si>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</si>
  <si>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</si>
  <si>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</si>
  <si>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</si>
  <si>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</si>
  <si>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</si>
  <si>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</si>
  <si>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</si>
  <si>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</si>
  <si>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</si>
  <si>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</si>
  <si>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</si>
  <si>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</si>
  <si>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</si>
  <si>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</si>
  <si>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</si>
  <si>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</si>
  <si>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</si>
  <si>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</si>
  <si>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</si>
  <si>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</si>
  <si>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</si>
  <si>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</si>
  <si>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</si>
  <si>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</si>
  <si>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</si>
  <si>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</si>
  <si>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</si>
  <si>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</si>
  <si>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</si>
  <si>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</si>
  <si>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</si>
  <si>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</si>
  <si>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</si>
  <si>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</si>
  <si>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</si>
  <si>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</si>
  <si>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</si>
  <si>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</si>
  <si>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</si>
  <si>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</si>
  <si>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</si>
  <si>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</si>
  <si>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</si>
  <si>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</si>
  <si>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</si>
  <si>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</si>
  <si>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</si>
  <si>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</si>
  <si>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</si>
  <si>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</si>
  <si>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</si>
  <si>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</si>
  <si>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</si>
  <si>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</si>
  <si>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</si>
  <si>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</si>
  <si>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</si>
  <si>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</si>
  <si>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</si>
  <si>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</si>
  <si>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</si>
  <si>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</si>
  <si>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</si>
  <si>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</si>
  <si>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</si>
  <si>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</si>
  <si>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</si>
  <si>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</si>
  <si>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</si>
  <si>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</si>
  <si>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</si>
  <si>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</si>
  <si>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</si>
  <si>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</si>
  <si>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</si>
  <si>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</si>
  <si>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</si>
  <si>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</si>
  <si>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</si>
  <si>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</si>
  <si>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</si>
  <si>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</si>
  <si>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</si>
  <si>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</si>
  <si>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</si>
  <si>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</si>
  <si>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</si>
  <si>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</si>
  <si>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</si>
  <si>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</si>
  <si>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</si>
  <si>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</si>
  <si>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</si>
  <si>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</si>
  <si>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</si>
  <si>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</si>
  <si>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</si>
  <si>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</si>
  <si>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</si>
  <si>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</si>
  <si>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</si>
  <si>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</si>
  <si>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</si>
  <si>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</si>
  <si>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</si>
  <si>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</si>
  <si>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</si>
  <si>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</si>
  <si>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</si>
  <si>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</si>
  <si>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</si>
  <si>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</si>
  <si>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</si>
  <si>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</si>
  <si>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</si>
  <si>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</si>
  <si>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</si>
  <si>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</si>
  <si>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</si>
  <si>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</si>
  <si>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</si>
  <si>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</si>
  <si>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</si>
  <si>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</si>
  <si>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</si>
  <si>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</si>
  <si>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</si>
  <si>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</si>
  <si>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</si>
  <si>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</si>
  <si>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</si>
  <si>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</si>
  <si>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</si>
  <si>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</si>
  <si>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</si>
  <si>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</si>
  <si>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</si>
  <si>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</si>
  <si>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</si>
  <si>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</si>
  <si>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</si>
  <si>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</si>
  <si>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</si>
  <si>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</si>
  <si>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</si>
  <si>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</si>
  <si>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</si>
  <si>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</si>
  <si>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</si>
  <si>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</si>
  <si>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</si>
  <si>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</si>
  <si>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</si>
  <si>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</si>
  <si>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</si>
  <si>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</si>
  <si>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</si>
  <si>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</si>
  <si>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</si>
  <si>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</si>
  <si>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</si>
  <si>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</si>
  <si>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</si>
  <si>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</si>
  <si>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</si>
  <si>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</si>
  <si>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</si>
  <si>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</si>
  <si>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</si>
  <si>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</si>
  <si>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</si>
  <si>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</si>
  <si>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</si>
  <si>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</si>
  <si>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</si>
  <si>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</si>
  <si>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</si>
  <si>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</si>
  <si>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</si>
  <si>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</si>
  <si>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</si>
  <si>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</si>
  <si>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</si>
  <si>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</si>
  <si>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</si>
  <si>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</si>
  <si>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</si>
  <si>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</si>
  <si>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</si>
  <si>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</si>
  <si>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</si>
  <si>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</si>
  <si>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</si>
  <si>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</si>
  <si>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</si>
  <si>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</si>
  <si>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</si>
  <si>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</si>
  <si>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</si>
  <si>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</si>
  <si>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</si>
  <si>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</si>
  <si>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</si>
  <si>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</si>
  <si>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</si>
  <si>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</si>
  <si>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</si>
  <si>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</si>
  <si>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</si>
  <si>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</si>
  <si>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</si>
  <si>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</si>
  <si>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</si>
  <si>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</si>
  <si>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</si>
  <si>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</si>
  <si>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</si>
  <si>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</si>
  <si>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</si>
  <si>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</si>
  <si>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</si>
  <si>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</si>
  <si>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</si>
  <si>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</si>
  <si>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</si>
  <si>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</si>
  <si>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</si>
  <si>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</si>
  <si>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</si>
  <si>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</si>
  <si>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</si>
  <si>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</si>
  <si>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</si>
  <si>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</si>
  <si>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</si>
  <si>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</si>
  <si>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</si>
  <si>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</si>
  <si>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</si>
  <si>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</si>
  <si>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</si>
  <si>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</si>
  <si>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</si>
  <si>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</si>
  <si>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</si>
  <si>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</si>
  <si>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</si>
  <si>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</si>
  <si>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</si>
  <si>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</si>
  <si>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</si>
  <si>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</si>
  <si>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</si>
  <si>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</si>
  <si>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</si>
  <si>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</si>
  <si>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</si>
  <si>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</si>
  <si>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</si>
  <si>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</si>
  <si>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</si>
  <si>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</si>
  <si>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</si>
  <si>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</si>
  <si>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</si>
  <si>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</si>
  <si>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</si>
  <si>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</si>
  <si>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</si>
  <si>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</si>
  <si>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</si>
  <si>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</si>
  <si>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</si>
  <si>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</si>
  <si>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</si>
  <si>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</si>
  <si>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</si>
  <si>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</si>
  <si>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</si>
  <si>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</si>
  <si>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</si>
  <si>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</si>
  <si>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</si>
  <si>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</si>
  <si>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</si>
  <si>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</si>
  <si>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</si>
  <si>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</si>
  <si>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</si>
  <si>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</si>
  <si>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</si>
  <si>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</si>
  <si>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</si>
  <si>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</si>
  <si>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</si>
  <si>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</si>
  <si>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</si>
  <si>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</si>
  <si>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</si>
  <si>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</si>
  <si>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</si>
  <si>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</si>
  <si>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</si>
  <si>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</si>
  <si>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</si>
  <si>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</si>
  <si>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</si>
  <si>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</si>
  <si>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</si>
  <si>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</si>
  <si>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</si>
  <si>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</si>
  <si>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</si>
  <si>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</si>
  <si>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</si>
  <si>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</si>
  <si>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</si>
  <si>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</si>
  <si>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</si>
  <si>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</si>
  <si>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</si>
  <si>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</si>
  <si>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</si>
  <si>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</si>
  <si>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</si>
  <si>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</si>
  <si>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</si>
  <si>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</si>
  <si>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</si>
  <si>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</si>
  <si>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</si>
  <si>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</si>
  <si>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</si>
  <si>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</si>
  <si>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</si>
  <si>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</si>
  <si>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</si>
  <si>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</si>
  <si>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</si>
  <si>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</si>
  <si>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</si>
  <si>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</si>
  <si>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</si>
  <si>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</si>
  <si>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</si>
  <si>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</si>
  <si>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</si>
  <si>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</si>
  <si>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</si>
  <si>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</si>
  <si>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</si>
  <si>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</si>
  <si>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</si>
  <si>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</si>
  <si>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</si>
  <si>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</si>
  <si>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</si>
  <si>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</si>
  <si>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</si>
  <si>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</si>
  <si>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</si>
  <si>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</si>
  <si>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</si>
  <si>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</si>
  <si>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</si>
  <si>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</si>
  <si>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</si>
  <si>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</si>
  <si>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</si>
  <si>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</si>
  <si>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</si>
  <si>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</si>
  <si>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</si>
  <si>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</si>
  <si>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</si>
  <si>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</si>
  <si>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</si>
  <si>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</si>
  <si>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</si>
  <si>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</si>
  <si>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</si>
  <si>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</si>
  <si>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</si>
  <si>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</si>
  <si>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</si>
  <si>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</si>
  <si>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</si>
  <si>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</si>
  <si>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</si>
  <si>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</si>
  <si>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</si>
  <si>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</si>
  <si>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</si>
  <si>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</si>
  <si>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</si>
  <si>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</si>
  <si>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</si>
  <si>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</si>
  <si>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</si>
  <si>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</si>
  <si>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</si>
  <si>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</si>
  <si>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</si>
  <si>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</si>
  <si>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</si>
  <si>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</si>
  <si>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</si>
  <si>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</si>
  <si>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</si>
  <si>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</si>
  <si>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</si>
  <si>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</si>
  <si>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</si>
  <si>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</si>
  <si>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</si>
  <si>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</si>
  <si>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</si>
  <si>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</si>
  <si>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</si>
  <si>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</si>
  <si>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</si>
  <si>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</si>
  <si>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</si>
  <si>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</si>
  <si>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</si>
  <si>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</si>
  <si>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</si>
  <si>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</si>
  <si>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</si>
  <si>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</si>
  <si>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</si>
  <si>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</si>
  <si>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</si>
  <si>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</si>
  <si>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</si>
  <si>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</si>
  <si>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</si>
  <si>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</si>
  <si>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</si>
  <si>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</si>
  <si>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</si>
  <si>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</si>
  <si>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</si>
  <si>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</si>
  <si>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</si>
  <si>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</si>
  <si>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</si>
  <si>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</si>
  <si>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</si>
  <si>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</si>
  <si>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</si>
  <si>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</si>
  <si>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</si>
  <si>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</si>
  <si>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</si>
  <si>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</si>
  <si>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</si>
  <si>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</si>
  <si>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</si>
  <si>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</si>
  <si>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</si>
  <si>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</si>
  <si>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</si>
  <si>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</si>
  <si>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</si>
  <si>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</si>
  <si>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</si>
  <si>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</si>
  <si>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</si>
  <si>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</si>
  <si>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</si>
  <si>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</si>
  <si>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</si>
  <si>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</si>
  <si>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</si>
  <si>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</si>
  <si>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</si>
  <si>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</si>
  <si>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</si>
  <si>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</si>
  <si>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</si>
  <si>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</si>
  <si>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</si>
  <si>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</si>
  <si>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</si>
  <si>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</si>
  <si>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</si>
  <si>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</si>
  <si>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</si>
  <si>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</si>
  <si>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</si>
  <si>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</si>
  <si>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</si>
  <si>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</si>
  <si>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</si>
  <si>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</si>
  <si>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</si>
  <si>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</si>
  <si>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</si>
  <si>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</si>
  <si>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</si>
  <si>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</si>
  <si>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</si>
  <si>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</si>
  <si>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</si>
  <si>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</si>
  <si>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</si>
  <si>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</si>
  <si>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</si>
  <si>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</si>
  <si>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</si>
  <si>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</si>
  <si>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</si>
  <si>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</si>
  <si>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</si>
  <si>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</si>
  <si>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</si>
  <si>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</si>
  <si>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</si>
  <si>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</si>
  <si>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</si>
  <si>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</si>
  <si>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</si>
  <si>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</si>
  <si>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</si>
  <si>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</si>
  <si>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</si>
  <si>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</si>
  <si>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</si>
  <si>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</si>
  <si>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</si>
  <si>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</si>
  <si>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</si>
  <si>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</si>
  <si>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</si>
  <si>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</si>
  <si>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</si>
  <si>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</si>
  <si>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</si>
  <si>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</si>
  <si>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</si>
  <si>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</si>
  <si>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</si>
  <si>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</si>
  <si>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</si>
  <si>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</si>
  <si>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</si>
  <si>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</si>
  <si>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</si>
  <si>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</si>
  <si>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</si>
  <si>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</si>
  <si>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</si>
  <si>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</si>
  <si>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</si>
  <si>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</si>
  <si>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</si>
  <si>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</si>
  <si>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</si>
  <si>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</si>
  <si>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</si>
  <si>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</si>
  <si>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</si>
  <si>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</si>
  <si>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</si>
  <si>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</si>
  <si>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</si>
  <si>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</si>
  <si>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</si>
  <si>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</si>
  <si>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</si>
  <si>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</si>
  <si>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</si>
  <si>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</si>
  <si>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</si>
  <si>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</si>
  <si>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</si>
  <si>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</si>
  <si>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</si>
  <si>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</si>
  <si>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</si>
  <si>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</si>
  <si>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</si>
  <si>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</si>
  <si>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</si>
  <si>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</si>
  <si>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</si>
  <si>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</si>
  <si>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</si>
  <si>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</si>
  <si>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</si>
  <si>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</si>
  <si>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</si>
  <si>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</si>
  <si>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</si>
  <si>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</si>
  <si>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</si>
  <si>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</si>
  <si>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</si>
  <si>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</si>
  <si>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</si>
  <si>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</si>
  <si>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</si>
  <si>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</si>
  <si>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</si>
  <si>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</si>
  <si>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</si>
  <si>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</si>
  <si>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</si>
  <si>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</si>
  <si>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</si>
  <si>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</si>
  <si>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</si>
  <si>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</si>
  <si>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</si>
  <si>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</si>
  <si>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</si>
  <si>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</si>
  <si>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</si>
  <si>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</si>
  <si>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</si>
  <si>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</si>
  <si>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</si>
  <si>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</si>
  <si>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</si>
  <si>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</si>
  <si>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</si>
  <si>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</si>
  <si>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</si>
  <si>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</si>
  <si>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</si>
  <si>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</si>
  <si>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</si>
  <si>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</si>
  <si>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</si>
  <si>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</si>
  <si>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</si>
  <si>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</si>
  <si>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</si>
  <si>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</si>
  <si>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</si>
  <si>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</si>
  <si>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</si>
  <si>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</si>
  <si>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</si>
  <si>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</si>
  <si>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</si>
  <si>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</si>
  <si>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</si>
  <si>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</si>
  <si>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</si>
  <si>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</si>
  <si>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</si>
  <si>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</si>
  <si>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</si>
  <si>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</si>
  <si>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</si>
  <si>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</si>
  <si>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</si>
  <si>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</si>
  <si>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</si>
  <si>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</si>
  <si>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</si>
  <si>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</si>
  <si>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</si>
  <si>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</si>
  <si>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</si>
  <si>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</si>
  <si>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</si>
  <si>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</si>
  <si>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</si>
  <si>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</si>
  <si>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</si>
  <si>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</si>
  <si>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</si>
  <si>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</si>
  <si>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</si>
  <si>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</si>
  <si>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</si>
  <si>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</si>
  <si>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</si>
  <si>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</si>
  <si>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</si>
  <si>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</si>
  <si>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</si>
  <si>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</si>
  <si>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</si>
  <si>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</si>
  <si>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</si>
  <si>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</si>
  <si>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</si>
  <si>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</si>
  <si>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</si>
  <si>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</si>
  <si>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</si>
  <si>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</si>
  <si>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</si>
  <si>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</si>
  <si>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</si>
  <si>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</si>
  <si>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</si>
  <si>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</si>
  <si>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</si>
  <si>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</si>
  <si>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</si>
  <si>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</si>
  <si>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</si>
  <si>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</si>
  <si>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</si>
  <si>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</si>
  <si>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</si>
  <si>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</si>
  <si>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</si>
  <si>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</si>
  <si>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</si>
  <si>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</si>
  <si>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</si>
  <si>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</si>
  <si>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</si>
  <si>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</si>
  <si>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</si>
  <si>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</si>
  <si>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</si>
  <si>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</si>
  <si>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</si>
  <si>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</si>
  <si>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</si>
  <si>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</si>
  <si>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</si>
  <si>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</si>
  <si>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</si>
  <si>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</si>
  <si>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</si>
  <si>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</si>
  <si>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</si>
  <si>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</si>
  <si>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</si>
  <si>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</si>
  <si>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</si>
  <si>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</si>
  <si>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</si>
  <si>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</si>
  <si>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</si>
  <si>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</si>
  <si>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</si>
  <si>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</si>
  <si>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</si>
  <si>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</si>
  <si>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</si>
  <si>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</si>
  <si>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</si>
  <si>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</si>
  <si>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</si>
  <si>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</si>
  <si>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</si>
  <si>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</si>
  <si>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</si>
  <si>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</si>
  <si>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</si>
  <si>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</si>
  <si>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</si>
  <si>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</si>
  <si>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</si>
  <si>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</si>
  <si>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</si>
  <si>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</si>
  <si>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</si>
  <si>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</si>
  <si>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</si>
  <si>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</si>
  <si>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</si>
  <si>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</si>
  <si>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</si>
  <si>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</si>
  <si>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</si>
  <si>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</si>
  <si>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</si>
  <si>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</si>
  <si>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</si>
  <si>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</si>
  <si>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</si>
  <si>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</si>
  <si>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</si>
  <si>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</si>
  <si>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</si>
  <si>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</si>
  <si>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</si>
  <si>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</si>
  <si>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</si>
  <si>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</si>
  <si>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</si>
  <si>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</si>
  <si>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</si>
  <si>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</si>
  <si>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</si>
  <si>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</si>
  <si>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</si>
  <si>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</si>
  <si>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</si>
  <si>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</si>
  <si>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</si>
  <si>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</si>
  <si>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</si>
  <si>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</si>
  <si>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</si>
  <si>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</si>
  <si>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</si>
  <si>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</si>
  <si>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</si>
  <si>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</si>
  <si>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</si>
  <si>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</si>
  <si>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</si>
  <si>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</si>
  <si>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</si>
  <si>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</si>
  <si>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</si>
  <si>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</si>
  <si>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</si>
  <si>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</si>
  <si>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</si>
  <si>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</si>
  <si>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</si>
  <si>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</si>
  <si>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</si>
  <si>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</si>
  <si>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</si>
  <si>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</si>
  <si>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</si>
  <si>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</si>
  <si>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</si>
  <si>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</si>
  <si>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</si>
  <si>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</si>
  <si>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</si>
  <si>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</si>
  <si>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</si>
  <si>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</si>
  <si>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</si>
  <si>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</si>
  <si>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</si>
  <si>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</si>
  <si>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</si>
  <si>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</si>
  <si>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</si>
  <si>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</si>
  <si>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</si>
  <si>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</si>
  <si>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</si>
  <si>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</si>
  <si>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</si>
  <si>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</si>
  <si>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</si>
  <si>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</si>
  <si>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</si>
  <si>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</si>
  <si>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</si>
  <si>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</si>
  <si>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</si>
  <si>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</si>
  <si>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</si>
  <si>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</si>
  <si>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</si>
  <si>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</si>
  <si>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</si>
  <si>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</si>
  <si>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</si>
  <si>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</si>
  <si>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PCM-20251108-00000652</t>
  </si>
  <si>
    <t>Down again 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</si>
  <si>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</si>
  <si>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</si>
  <si>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</si>
  <si>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</si>
  <si>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</si>
  <si>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</si>
  <si>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PCM-20251108-00000772</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</si>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</sst>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1" totalsRowShown="0" headerRowDxfId="31" dataDxfId="30" headerRowBorderDxfId="28" tableBorderDxfId="29">
  <autoFilter ref="A1:L2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306.54160393518396</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45969.49002986111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45969.49002986111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45969.49002986111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45969.49002986111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45969.49002986111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45969.49002986111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45969.49002986111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45969.49002986111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45969.49002986111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45969.49002986111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45969.49002986111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45969.49002986111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45969.49002986111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45969.49002986111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45969.49002986111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45969.49002986111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45969.49002986111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45969.49002986111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45969.49002986111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45969.49002986111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45969.49002986111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45969.49002986111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45969.49002986111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45969.49002986111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45969.49002986111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45969.49002986111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45969.49002986111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45969.49002986111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45969.49002986111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45969.49002986111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45969.49002986111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45969.49002986111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45969.49002986111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45969.49002986111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45969.49002986111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45969.49002986111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45969.49002986111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45969.49002986111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45969.49002986111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45969.49002986111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45969.49002986111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45969.49002986111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45969.49002986111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45969.49002986111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45969.49002986111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45969.49002986111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45969.49002986111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45969.49002986111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45969.49002986111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45969.49002986111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45969.49002986111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45969.49002986111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45969.49002986111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45969.49002986111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45969.49002986111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45969.49002986111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45969.49002986111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45969.49002986111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45969.49002986111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45969.49002986111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45969.49002986111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45969.49002986111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45969.49002986111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45969.49002986111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45969.49002986111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45969.49002986111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45969.49002986111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45969.49002986111</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45969.49002986111</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144.49019189814862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45969.49002986111</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45969.49002986111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45969.49002986111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45969.49002986111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45969.49002986111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45969.49002986111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45969.49002986111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45969.49002986111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45969.49002986111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45969.49002986111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45969.49002986111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45969.49002986111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45969.49002986111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45969.49002986111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45969.49002986111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45969.49002986111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45969.49002986111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45969.49002986111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45969.49002986111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45969.49002986111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45969.49002986111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45969.49002986111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45969.49002986111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45969.49002986111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45969.49002986111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45969.49002986111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45969.49002986111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45969.49002986111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45969.49002986111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45969.49002986111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45969.49002986111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45969.49002986111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45969.49002986111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45969.49002986111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45969.49002986111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45969.49002986111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45969.49002986111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45969.49002986111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45969.49002986111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45969.49002986111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45969.49002986111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45969.49002986111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45969.49002986111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45969.49002986111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45969.49002986111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45969.49002986111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45969.49002986111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45969.49002986111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45969.49002986111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45969.49002986111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45969.49002986111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45969.49002986111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45969.49002986111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45969.49002986111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45969.49002986111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45969.49002986111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45969.49002986111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45969.49002986111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45969.49002986111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45969.49002986111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45969.49002986111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45969.49002986111</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45969.49002986111</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45969.49002986111</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45969.49002986111</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45969.49002986111</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45969.49002986111</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45969.49002986111</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45969.49002986111</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45969.49002986111</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45969.49002986111</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45969.49002986111</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45969.49002986111</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45969.49002986111</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45969.49002986111</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45969.49002986111</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45969.49002986111</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45969.49002986111</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45969.49002986111</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45969.49002986111</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45969.49002986111</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45969.49002986111</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45969.49002986111</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45969.49002986111</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45969.49002986111</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45969.49002986111</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45969.49002986111</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45969.49002986111</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45969.49002986111</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45969.49002986111</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45969.49002986111</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45969.49002986111</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45969.49002986111</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45969.49002986111</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45969.49002986111</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45969.49002986111</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45969.49002986111</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45969.49002986111</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45969.49002986111</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45969.49002986111</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45969.49002986111</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45969.49002986111</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45969.49002986111</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45969.49002986111</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45969.49002986111</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45969.49002986111</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45969.49002986111</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45969.49002986111</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45969.49002986111</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45969.49002986111</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45969.49002986111</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45969.49002986111</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45969.49002986111</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45969.49002986111</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45969.49002986111</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45969.49002986111</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45969.49002986111</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45969.49002986111</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45969.49002986111</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45969.49002986111</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45969.49002986111</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45969.49002986111</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45969.49002986111</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45969.49002986111</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45969.49002986111</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45969.49002986111</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45969.49002986111</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45969.49002986111</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45969.49002986111</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45969.49002986111</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45969.49002986111</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45969.49002986111</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45969.49002986111</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45969.49002986111</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45969.49002986111</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45969.49002986111</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45969.49002986111</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45969.49002986111</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45969.49002986111</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45969.49002986111</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45969.49002986111</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45969.49002986111</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45969.49002986111</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45969.49002986111</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45969.49002986111</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45969.49002986111</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45969.49002986111</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45969.49002986111</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45969.49002986111</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45969.49002986111</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45969.49002986111</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45969.49002986111</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45969.49002986111</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45969.49002986111</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45969.49002986111</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45969.49002986111</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45969.49002986111</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45969.49002986111</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45969.49002986111</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45969.49002986111</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45969.49002986111</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45969.49002986111</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45969.49002986111</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45969.49002986111</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45969.49002986111</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45969.49002986111</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45969.49002986111</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45969.49002986111</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45969.49002986111</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45969.49002986111</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45969.49002986111</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45969.49002986111</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45969.49002986111</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45969.49002986111</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45969.49002986111</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45969.49002986111</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45969.49002986111</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45969.49002986111</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45969.49002986111</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45969.49002986111</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45969.49002986111</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45969.49002986111</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45969.49002986111</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45969.49002986111</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45969.49002986111</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45969.49002986111</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45969.49002986111</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45969.49002986111</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45969.49002986111</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45969.49002986111</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45969.49002986111</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45969.49002986111</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45969.49002986111</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45969.49002986111</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45969.49002986111</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45969.49002986111</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45969.49002986111</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45969.49002986111</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45969.49002986111</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45969.49002986111</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45969.49002986111</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45969.49002986111</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45969.49002986111</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45969.49002986111</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45969.49002986111</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45969.49002986111</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45969.49002986111</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45969.49002986111</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45969.49002986111</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45969.49002986111</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45969.49002986111</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45969.49002986111</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45969.49002986111</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45969.49002986111</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45969.49002986111</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45969.49002986111</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45969.49002986111</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45969.49002986111</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45969.49002986111</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45969.49002986111</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45969.49002986111</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45969.49002986111</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45969.49002986111</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45969.49002986111</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45969.49002986111</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45969.49002986111</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45969.49002986111</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45969.49002986111</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45969.49002986111</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45969.49002986111</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45969.49002986111</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45969.49002986111</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45969.49002986111</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45969.49002986111</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45969.49002986111</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45969.49002986111</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45969.49002986111</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45969.49002986111</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45969.49002986111</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45969.49002986111</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45969.49002986111</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45969.49002986111</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45969.49002986111</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45969.49002986111</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45969.49002986111</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45969.49002986111</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45969.49002986111</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45969.49002986111</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45969.49002986111</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45969.49002986111</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45969.49002986111</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45969.49002986111</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45969.49002986111</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45969.49002986111</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45969.49002986111</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45969.49002986111</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45969.49002986111</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45969.49002986111</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45969.49002986111</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45969.49002986111</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45969.49002986111</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45969.49002986111</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45969.49002986111</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45969.49002986111</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45969.49002986111</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45969.49002986111</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45969.49002986111</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45969.49002986111</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45969.49002986111</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45969.49002986111</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45969.49002986111</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45969.49002986111</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45969.49002986111</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45969.49002986111</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45969.49002986111</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45969.49002986111</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45969.49002986111</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45969.49002986111</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45969.49002986111</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45969.49002986111</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45969.49002986111</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45969.49002986111</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45969.49002986111</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45969.49002986111</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45969.49002986111</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45969.49002986111</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45969.49002986111</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45969.49002986111</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45969.49002986111</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45969.49002986111</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45969.49002986111</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45969.49002986111</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45969.49002986111</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45969.49002986111</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45969.49002986111</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45969.49002986111</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45969.49002986111</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45969.49002986111</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45969.49002986111</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45969.49002986111</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45969.49002986111</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45969.49002986111</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45969.49002986111</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45969.49002986111</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45969.49002986111</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45969.49002986111</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45969.49002986111</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45969.49002986111</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45969.49002986111</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45969.49002986111</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45969.49002986111</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45969.49002986111</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45969.49002986111</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45969.49002986111</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45969.49002986111</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45969.49002986111</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45969.49002986111</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45969.49002986111</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45969.49002986111</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45969.49002986111</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45969.49002986111</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45969.49002986111</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45969.49002986111</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45969.49002986111</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45969.49002986111</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45969.49002986111</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45969.49002986111</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45969.49002986111</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45969.49002986111</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45969.49002986111</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45969.49002986111</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45969.49002986111</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45969.49002986111</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45969.49002986111</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45969.49002986111</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45969.49002986111</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45969.49002986111</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45969.49002986111</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45969.49002986111</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45969.49002986111</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45969.49002986111</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45969.49002986111</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45969.49002986111</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45969.49002986111</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45969.49002986111</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45969.49002986111</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45969.49002986111</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45969.49002986111</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45969.49002986111</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45969.49002986111</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45969.49002986111</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45969.49002986111</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45969.49002986111</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45969.49002986111</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45969.49002986111</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45969.49002986111</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45969.49002986111</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45969.49002986111</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45969.49002986111</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45969.49002986111</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45969.49002986111</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45969.49002986111</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45969.49002986111</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45969.49002986111</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45969.49002986111</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45969.49002986111</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45969.49002986111</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45969.49002986111</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45969.49002986111</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45969.49002986111</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45969.49002986111</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45969.49002986111</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45969.49002986111</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45969.49002986111</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45969.49002986111</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45969.49002986111</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45969.49002986111</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45969.49002986111</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45969.49002986111</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45969.49002986111</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45969.49002986111</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45969.49002986111</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45969.49002986111</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45969.49002986111</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45969.49002986111</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45969.49002986111</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45969.49002986111</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45969.49002986111</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45969.49002986111</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45969.49002986111</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45969.49002986111</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45969.49002986111</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45969.49002986111</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45969.49002986111</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45969.49002986111</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45969.49002986111</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45969.49002986111</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45969.49002986111</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45969.49002986111</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45969.49002986111</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45969.49002986111</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45969.49002986111</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45969.49002986111</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45969.49002986111</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45969.49002986111</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45969.49002986111</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45969.49002986111</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45969.49002986111</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45969.49002986111</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45969.49002986111</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45969.49002986111</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45969.49002986111</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45969.49002986111</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45969.49002986111</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45969.49002986111</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45969.49002986111</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45969.49002986111</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45969.49002986111</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45969.49002986111</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45969.49002986111</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45969.49002986111</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45969.49002986111</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45969.49002986111</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45969.49002986111</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45969.49002986111</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45969.49002986111</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45969.49002986111</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45969.49002986111</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45969.49002986111</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45969.49002986111</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45969.49002986111</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45969.49002986111</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45969.49002986111</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45969.49002986111</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45969.49002986111</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45969.49002986111</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45969.49002986111</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45969.49002986111</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45969.49002986111</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45969.49002986111</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45969.49002986111</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45969.49002986111</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45969.49002986111</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45969.49002986111</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45969.49002986111</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45969.49002986111</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45969.49002986111</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45969.49002986111</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45969.49002986111</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45969.49002986111</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45969.49002986111</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45969.49002986111</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45969.49002986111</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45969.49002986111</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45969.49002986111</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45969.49002986111</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45969.49002986111</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45969.49002986111</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45969.49002986111</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45969.49002986111</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45969.49002986111</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45969.49002986111</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45969.49002986111</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45969.49002986111</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45969.49002986111</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45969.49002986111</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45969.49002986111</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45969.49002986111</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45969.49002986111</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45969.49002986111</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45969.49002986111</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45969.49002986111</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45969.49002986111</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45969.49002986111</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45969.49002986111</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45969.49002986111</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45969.49002986111</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45969.49002986111</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45969.49002986111</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45969.49002986111</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45969.49002986111</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45969.49002986111</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45969.49002986111</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45969.49002986111</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45969.49002986111</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45969.49002986111</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45969.49002986111</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45969.49002986111</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45969.49002986111</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45969.49002986111</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45969.49002986111</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45969.49002986111</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45969.49002986111</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45969.49002986111</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45969.49002986111</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45969.49002986111</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45969.49002986111</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45969.49002986111</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45969.49002986111</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45969.49002986111</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45969.49002986111</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45969.49002986111</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45969.49002986111</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45969.49002986111</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45969.49002986111</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45969.49002986111</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45969.49002986111</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45969.49002986111</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45969.49002986111</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45969.49002986111</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45969.49002986111</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45969.49002986111</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45969.49002986111</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45969.49002986111</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45969.49002986111</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45969.49002986111</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45969.49002986111</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45969.49002986111</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45969.49002986111</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45969.49002986111</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45969.49002986111</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45969.49002986111</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45969.49002986111</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45969.49002986111</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45969.49002986111</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45969.49002986111</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45969.49002986111</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45969.49002986111</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45969.49002986111</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45969.49002986111</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45969.49002986111</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45969.49002986111</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45969.49002986111</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45969.49002986111</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45969.49002986111</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45969.49002986111</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45969.49002986111</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45969.49002986111</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45969.49002986111</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45969.49002986111</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45969.49002986111</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45969.49002986111</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45969.49002986111</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45969.49002986111</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45969.49002986111</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45969.49002986111</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45969.49002986111</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45969.49002986111</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45969.49002986111</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45969.49002986111</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45969.49002986111</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45969.49002986111</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45969.49002986111</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45969.49002986111</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45969.49002986111</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45969.49002986111</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45969.49002986111</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45969.49002986111</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45969.49002986111</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45969.49002986111</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45969.49002986111</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45969.49002986111</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45969.49002986111</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45969.49002986111</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45969.49002986111</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45969.49002986111</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45969.49002986111</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45969.49002986111</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45969.49002986111</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45969.49002986111</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45969.49002986111</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45969.49002986111</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45969.49002986111</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45969.49002986111</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45969.49002986111</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45969.49002986111</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45969.49002986111</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45969.49002986111</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45969.49002986111</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45969.49002986111</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45969.49002986111</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45969.49002986111</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45969.49002986111</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45969.49002986111</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45969.49002986111</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45969.49002986111</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45969.49002986111</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45969.49002986111</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45969.49002986111</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45969.49002986111</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45969.49002986111</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45969.49002986111</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45969.49002986111</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45969.49002986111</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45969.49002986111</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45969.49002986111</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45969.49002986111</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45969.49002986111</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45969.49002986111</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45969.49002986111</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45969.49002986111</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45969.49002986111</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45969.49002986111</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45969.49002986111</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45969.49002986111</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45969.49002986111</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45969.49002986111</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45969.49002986111</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45969.49002986111</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45969.49002986111</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45969.49002986111</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45969.49002986111</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45969.49002986111</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45969.49002986111</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45969.49002986111</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45969.49002986111</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45969.49002986111</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45969.49002986111</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45969.49002986111</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45969.49002986111</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45969.49002986111</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45969.49002986111</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45969.49002986111</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45969.49002986111</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45969.49002986111</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45969.49002986111</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45969.49002986111</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45969.49002986111</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45969.49002986111</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45969.49002986111</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45969.49002986111</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45969.49002986111</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45969.49002986111</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45969.49002986111</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45969.49002986111</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45969.49002986111</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45969.49002986111</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45969.49002986111</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45969.49002986111</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45969.49002986111</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45969.49002986111</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45969.49002986111</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45969.49002986111</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45969.49002986111</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45969.49002986111</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45969.49002986111</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45969.49002986111</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45969.49002986111</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45969.49002986111</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45969.49002986111</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45969.49002986111</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45969.49002986111</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45969.49002986111</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45969.49002986111</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45969.49002986111</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45969.49002986111</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45969.49002986111</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45969.49002986111</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45969.49002986111</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45969.49002986111</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45969.49002986111</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45969.49002986111</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45969.49002986111</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45969.49002986111</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45969.49002986111</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45969.49002986111</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45969.49002986111</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45969.49002986111</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45969.49002986111</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45969.49002986111</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45969.49002986111</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45969.49002986111</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45969.49002986111</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45969.49002986111</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45969.49002986111</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45969.49002986111</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45969.49002986111</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45969.49002986111</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45969.49002986111</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45969.49002986111</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45969.49002986111</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45969.49002986111</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45969.49002986111</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45969.49002986111</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45969.49002986111</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45969.49002986111</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45969.49002986111</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45969.49002986111</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45969.49002986111</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45969.49002986111</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45969.49002986111</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45969.49002986111</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45969.49002986111</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45969.49002986111</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45969.49002986111</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45969.49002986111</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45969.49002986111</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45969.49002986111</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45969.49002986111</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45969.49002986111</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45969.49002986111</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45969.49002986111</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45969.49002986111</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45969.49002986111</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45969.49002986111</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45969.49002986111</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45969.49002986111</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45969.49002986111</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45969.49002986111</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45969.49002986111</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45969.49002986111</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45969.49002986111</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45969.49002986111</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45969.49002986111</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45969.49002986111</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45969.49002986111</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45969.49002986111</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45969.49002986111</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45969.49002986111</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45969.49002986111</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45969.49002986111</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45969.49002986111</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45969.49002986111</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45969.49002986111</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45969.49002986111</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45969.49002986111</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45969.49002986111</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45969.49002986111</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45969.49002986111</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45969.49002986111</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45969.49002986111</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45969.49002986111</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45969.49002986111</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45969.49002986111</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45969.49002986111</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45969.49002986111</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45969.49002986111</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45969.49002986111</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45969.49002986111</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45969.49002986111</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45969.49002986111</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45969.49002986111</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45969.49002986111</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45969.49002986111</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45969.49002986111</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45969.49002986111</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45969.49002986111</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45969.49002986111</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45969.49002986111</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45969.49002986111</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45969.49002986111</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45969.49002986111</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45969.49002986111</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45969.49002986111</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45969.49002986111</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45969.49002986111</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45969.49002986111</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45969.49002986111</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45969.49002986111</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45969.49002986111</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45969.49002986111</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45969.49002986111</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45969.49002986111</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45969.49002986111</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45969.49002986111</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45969.49002986111</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45969.49002986111</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45969.49002986111</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45969.49002986111</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45969.49002986111</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45969.49002986111</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45969.49002986111</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45969.49002986111</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45969.49002986111</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45969.49002986111</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45969.49002986111</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45969.49002986111</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45969.49002986111</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45969.49002986111</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45969.49002986111</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45969.49002986111</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45969.49002986111</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45969.49002986111</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45969.49002986111</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45969.49002986111</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45969.49002986111</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45969.49002986111</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45969.49002986111</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45969.49002986111</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45969.49002986111</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45969.49002986111</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45969.49002986111</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45969.49002986111</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45969.49002986111</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45969.49002986111</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45969.49002986111</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45969.49002986111</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45969.49002986111</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45969.49002986111</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45969.49002986111</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45969.49002986111</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45969.49002986111</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45969.49002986111</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45969.49002986111</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45969.49002986111</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45969.49002986111</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45969.49002986111</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45969.49002986111</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45969.49002986111</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45969.49002986111</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45969.49002986111</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45969.49002986111</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45969.49002986111</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45969.49002986111</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45969.49002986111</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45969.49002986111</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45969.49002986111</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45969.49002986111</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45969.49002986111</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45969.49002986111</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45969.49002986111</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45969.49002986111</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45969.49002986111</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45969.49002986111</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45969.49002986111</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45969.49002986111</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45969.49002986111</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45969.49002986111</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45969.49002986111</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45969.49002986111</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45969.49002986111</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45969.49002986111</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45969.49002986111</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45969.49002986111</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45969.49002986111</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45969.49002986111</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45969.49002986111</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45969.49002986111</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45969.49002986111</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45969.49002986111</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45969.49002986111</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45969.49002986111</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45969.49002986111</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45969.49002986111</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45969.49002986111</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45969.49002986111</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45969.49002986111</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45969.49002986111</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45969.49002986111</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45969.49002986111</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45969.49002986111</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45969.49002986111</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45969.49002986111</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45969.49002986111</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45969.49002986111</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45969.49002986111</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45969.49002986111</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45969.49002986111</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45969.49002986111</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45969.49002986111</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45969.49002986111</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45969.49002986111</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45969.49002986111</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45969.49002986111</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45969.49002986111</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45969.49002986111</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45969.49002986111</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45969.49002986111</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45969.49002986111</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45969.49002986111</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45969.49002986111</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45969.49002986111</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45969.49002986111</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45969.49002986111</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45969.49002986111</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45969.49002986111</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45969.49002986111</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45969.49002986111</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45969.49002986111</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45969.49002986111</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45969.49002986111</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45969.49002986111</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45969.49002986111</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45969.49002986111</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45969.49002986111</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45969.49002986111</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45969.49002986111</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45969.49002986111</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45969.49002986111</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45969.49002986111</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45969.49002986111</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45969.49002986111</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45969.49002986111</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45969.49002986111</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45969.49002986111</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45969.49002986111</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45969.49002986111</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45969.49002986111</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45969.49002986111</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45969.49002986111</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45969.49002986111</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45969.49002986111</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45969.49002986111</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45969.49002986111</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45969.49002986111</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45969.49002986111</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45969.49002986111</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45969.49002986111</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45969.49002986111</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45969.49002986111</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45969.49002986111</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45969.49002986111</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45969.49002986111</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45969.49002986111</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45969.49002986111</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45969.49002986111</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45969.49002986111</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45969.49002986111</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45969.49002986111</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45969.49002986111</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45969.49002986111</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45969.49002986111</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45969.49002986111</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45969.49002986111</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45969.49002986111</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45969.49002986111</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45969.49002986111</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45969.49002986111</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45969.49002986111</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45969.49002986111</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45969.49002986111</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45969.49002986111</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45969.49002986111</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45969.49002986111</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45969.49002986111</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45969.49002986111</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45969.49002986111</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45969.49002986111</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45969.49002986111</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45969.49002986111</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45969.49002986111</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45969.49002986111</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45969.49002986111</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45969.49002986111</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45969.49002986111</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45969.49002986111</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45969.49002986111</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45969.49002986111</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45969.49002986111</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45969.49002986111</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45969.49002986111</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45969.49002986111</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45969.49002986111</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45969.49002986111</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45969.49002986111</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45969.49002986111</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45969.49002986111</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45969.49002986111</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45969.49002986111</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45969.49002986111</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45969.49002986111</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45969.49002986111</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45969.49002986111</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45969.49002986111</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45969.49002986111</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45969.49002986111</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45969.49002986111</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45969.49002986111</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45969.49002986111</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45969.49002986111</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45969.49002986111</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45969.49002986111</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45969.49002986111</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45969.49002986111</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45969.49002986111</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45969.49002986111</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45969.49002986111</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45969.49002986111</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45969.49002986111</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45969.49002986111</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45969.49002986111</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45969.49002986111</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45969.49002986111</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45969.49002986111</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45969.49002986111</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45969.49002986111</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45969.49002986111</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45969.49002986111</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45969.49002986111</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45969.49002986111</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45969.49002986111</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45969.49002986111</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45969.49002986111</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45969.49002986111</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45969.49002986111</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45969.49002986111</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45969.49002986111</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45969.49002986111</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45969.49002986111</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45969.49002986111</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45969.49002986111</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45969.49002986111</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45969.49002986111</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45969.49002986111</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45969.49002986111</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45969.49002986111</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45969.49002986111</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45969.49002986111</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45969.49002986111</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45969.49002986111</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45969.49002986111</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45969.49002986111</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45969.49002986111</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45969.49002986111</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45969.49002986111</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45969.49002986111</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45969.49002986111</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45969.49002986111</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45969.49002986111</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45969.49002986111</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45969.49002986111</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45969.49002986111</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45969.49002986111</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45969.49002986111</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45969.49002986111</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45969.49002986111</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45969.49002986111</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45969.49002986111</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45969.49002986111</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45969.49002986111</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45969.49002986111</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45969.49002986111</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45969.49002986111</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45969.49002986111</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45969.49002986111</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45969.49002986111</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45969.49002986111</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45969.49002986111</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45969.49002986111</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45969.49002986111</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45969.49002986111</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45969.49002986111</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45969.49002986111</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45969.49002986111</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45969.49002986111</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45969.49002986111</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45969.49002986111</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45969.49002986111</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45969.49002986111</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45969.49002986111</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45969.49002986111</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45969.49002986111</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45969.49002986111</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45969.49002986111</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45969.49002986111</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45969.49002986111</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45969.49002986111</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45969.49002986111</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45969.49002986111</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45969.49002986111</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45969.49002986111</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45969.49002986111</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45969.49002986111</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45969.49002986111</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45969.49002986111</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45969.49002986111</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45969.49002986111</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45969.49002986111</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45969.49002986111</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45969.49002986111</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45969.49002986111</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45969.49002986111</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45969.49002986111</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45969.49002986111</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45969.49002986111</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45969.49002986111</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45969.49002986111</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45969.49002986111</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45969.49002986111</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45969.49002986111</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45969.49002986111</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45969.49002986111</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45969.49002986111</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45969.49002986111</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45969.49002986111</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45969.49002986111</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45969.49002986111</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45969.49002986111</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45969.49002986111</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45969.49002986111</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45969.49002986111</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45969.49002986111</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45969.49002986111</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45969.49002986111</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45969.49002986111</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45969.49002986111</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45969.49002986111</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45969.49002986111</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45969.49002986111</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45969.49002986111</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45969.49002986111</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45969.49002986111</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45969.49002986111</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45969.49002986111</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45969.49002986111</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45969.49002986111</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45969.49002986111</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45969.49002986111</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45969.49002986111</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45969.49002986111</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45969.49002986111</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45969.49002986111</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45969.49002986111</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45969.49002986111</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45969.49002986111</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45969.49002986111</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266.0093122685139</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0.11743726852000691</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7.8397916666290257E-2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4.062013889051741E-2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5.3224305556796025E-2</v>
      </c>
      <c r="H6" s="96">
        <v>45969.410590277781</v>
      </c>
      <c r="I6" s="141" t="str">
        <f>IFERROR(VLOOKUP(D6,DB!A:F,6,0),"")</f>
        <v>SCECO</v>
      </c>
      <c r="J6" s="141" t="str">
        <f>IFERROR(VLOOKUP(D6,DB!A:G,7,0),"")</f>
        <v>Dead</v>
      </c>
      <c r="K6" s="98" t="s">
        <v>39118</v>
      </c>
      <c r="L6" s="92" t="str">
        <f>IFERROR(VLOOKUP(D6,DB!A:I,9,0),"")</f>
        <v>Latis</v>
      </c>
    </row>
    <row r="7" spans="1:16" ht="15" customHeight="1">
      <c r="A7" s="141" t="s">
        <v>39119</v>
      </c>
      <c r="B7" s="141" t="str">
        <f>IFERROR(VLOOKUP(D7,DB!A:K,11,0),"")</f>
        <v>R4</v>
      </c>
      <c r="C7" s="94">
        <v>3</v>
      </c>
      <c r="D7" s="92" t="s">
        <v>35229</v>
      </c>
      <c r="E7" s="95" t="s">
        <v>39021</v>
      </c>
      <c r="F7" s="96"/>
      <c r="G7" s="142">
        <f t="shared" ca="1" si="0"/>
        <v>45969.49002986111</v>
      </c>
      <c r="H7" s="96">
        <v>45969.414502314816</v>
      </c>
      <c r="I7" s="141" t="str">
        <f>IFERROR(VLOOKUP(D7,DB!A:F,6,0),"")</f>
        <v>Generator-SG</v>
      </c>
      <c r="J7" s="141" t="str">
        <f>IFERROR(VLOOKUP(D7,DB!A:G,7,0),"")</f>
        <v>Dead</v>
      </c>
      <c r="K7" s="98" t="s">
        <v>39120</v>
      </c>
      <c r="L7" s="92" t="str">
        <f>IFERROR(VLOOKUP(D7,DB!A:I,9,0),"")</f>
        <v>Latis</v>
      </c>
    </row>
    <row r="8" spans="1:16" ht="15" customHeight="1">
      <c r="A8" s="141"/>
      <c r="B8" s="141" t="str">
        <f>IFERROR(VLOOKUP(D8,DB!A:K,11,0),"")</f>
        <v/>
      </c>
      <c r="C8" s="94"/>
      <c r="D8" s="92"/>
      <c r="E8" s="95"/>
      <c r="F8" s="96"/>
      <c r="G8" s="142">
        <f t="shared" ca="1" si="0"/>
        <v>45969.49002986111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45969.49002986111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45969.49002986111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45969.49002986111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45969.49002986111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45969.49002986111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45969.49002986111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45969.49002986111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45969.49002986111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45969.49002986111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45969.49002986111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45969.49002986111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45969.49002986111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45969.49002986111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45969.49002986111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45969.49002986111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45969.49002986111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45969.49002986111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45969.49002986111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45969.49002986111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45969.49002986111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45969.49002986111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45969.49002986111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45969.49002986111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45969.49002986111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45969.49002986111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45969.49002986111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45969.49002986111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45969.49002986111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45969.49002986111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45969.49002986111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45969.49002986111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45969.49002986111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45969.49002986111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45969.49002986111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45969.49002986111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45969.49002986111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45969.49002986111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45969.49002986111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45969.49002986111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45969.49002986111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45969.49002986111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45969.49002986111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45969.49002986111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45969.49002986111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45969.49002986111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45969.49002986111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45969.49002986111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45969.49002986111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45969.49002986111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45969.49002986111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45969.49002986111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45969.49002986111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45969.49002986111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45969.49002986111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45969.49002986111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45969.49002986111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45969.49002986111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45969.49002986111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45969.49002986111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45969.49002986111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45969.49002986111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45969.49002986111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45969.49002986111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45969.49002986111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45969.49002986111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45969.49002986111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45969.49002986111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45969.49002986111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45969.49002986111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45969.49002986111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45969.49002986111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45969.49002986111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45969.49002986111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45969.49002986111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45969.49002986111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45969.49002986111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45969.49002986111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45969.49002986111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45969.49002986111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45969.49002986111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45969.49002986111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45969.49002986111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45969.49002986111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45969.49002986111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45969.49002986111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45969.49002986111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45969.49002986111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45969.49002986111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45969.49002986111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45969.49002986111</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1"/>
  <sheetViews>
    <sheetView tabSelected="1" workbookViewId="0">
      <selection activeCell="D6" sqref="D6: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39121</v>
      </c>
      <c r="B2" s="37" t="str">
        <f>IFERROR(VLOOKUP(D2,DB!A:K,11,0),"")</f>
        <v>R5</v>
      </c>
      <c r="C2" s="37">
        <v>3</v>
      </c>
      <c r="D2" s="107" t="s">
        <v>36011</v>
      </c>
      <c r="E2" s="37" t="s">
        <v>39021</v>
      </c>
      <c r="F2" s="38">
        <v>45891.832060185188</v>
      </c>
      <c r="G2" s="122">
        <f ca="1">IFERROR(NOW()-F2,"")</f>
        <v>77.657969675921777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22">
        <f t="shared" ref="G3" ca="1" si="0">IFERROR(NOW()-F3,"")</f>
        <v>43.301152546293451</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39100</v>
      </c>
      <c r="F4" s="131">
        <v>45948.661111111112</v>
      </c>
      <c r="G4" s="132">
        <f t="shared" ref="G4:G60" ca="1" si="1">IFERROR(NOW()-F4,"")</f>
        <v>20.828918749997683</v>
      </c>
      <c r="H4" s="131">
        <v>45948.661111111112</v>
      </c>
      <c r="I4" s="130" t="str">
        <f>IFERROR(VLOOKUP(D4,DB!A:F,6,0),"")</f>
        <v>SCECO</v>
      </c>
      <c r="J4" s="130" t="str">
        <f>IFERROR(VLOOKUP(D4,DB!A:G,7,0),"")</f>
        <v>Dead</v>
      </c>
      <c r="K4" s="130" t="s">
        <v>39126</v>
      </c>
      <c r="L4" s="130" t="str">
        <f>IFERROR(VLOOKUP(D4,DB!A:I,9,0),"")</f>
        <v>Latis</v>
      </c>
    </row>
    <row r="5" spans="1:13">
      <c r="A5" s="130"/>
      <c r="B5" s="130" t="str">
        <f>IFERROR(VLOOKUP(D5,DB!A:K,11,0),"")</f>
        <v/>
      </c>
      <c r="C5" s="130"/>
      <c r="D5" s="130"/>
      <c r="E5" s="130"/>
      <c r="F5" s="131"/>
      <c r="G5" s="132">
        <f t="shared" ca="1" si="1"/>
        <v>45969.49002986111</v>
      </c>
      <c r="H5" s="131"/>
      <c r="I5" s="130" t="str">
        <f>IFERROR(VLOOKUP(D5,DB!A:F,6,0),"")</f>
        <v/>
      </c>
      <c r="J5" s="130" t="str">
        <f>IFERROR(VLOOKUP(D5,DB!A:G,7,0),"")</f>
        <v/>
      </c>
      <c r="K5" s="130"/>
      <c r="L5" s="130" t="str">
        <f>IFERROR(VLOOKUP(D5,DB!A:I,9,0),"")</f>
        <v/>
      </c>
    </row>
    <row r="6" spans="1:13">
      <c r="A6" s="130"/>
      <c r="B6" s="130" t="str">
        <f>IFERROR(VLOOKUP(D6,DB!A:K,11,0),"")</f>
        <v/>
      </c>
      <c r="C6" s="130"/>
      <c r="D6" s="130"/>
      <c r="E6" s="130"/>
      <c r="F6" s="131"/>
      <c r="G6" s="132">
        <f t="shared" ca="1" si="1"/>
        <v>45969.49002986111</v>
      </c>
      <c r="H6" s="131"/>
      <c r="I6" s="130" t="str">
        <f>IFERROR(VLOOKUP(D6,DB!A:F,6,0),"")</f>
        <v/>
      </c>
      <c r="J6" s="130" t="str">
        <f>IFERROR(VLOOKUP(D6,DB!A:G,7,0),"")</f>
        <v/>
      </c>
      <c r="K6" s="130"/>
      <c r="L6" s="130" t="str">
        <f>IFERROR(VLOOKUP(D6,DB!A:I,9,0),"")</f>
        <v/>
      </c>
    </row>
    <row r="7" spans="1:13">
      <c r="A7" s="157"/>
      <c r="B7" s="130" t="str">
        <f>IFERROR(VLOOKUP(D7,DB!A:K,11,0),"")</f>
        <v/>
      </c>
      <c r="C7" s="130"/>
      <c r="D7" s="130"/>
      <c r="E7" s="130"/>
      <c r="F7" s="131"/>
      <c r="G7" s="132">
        <f t="shared" ca="1" si="1"/>
        <v>45969.49002986111</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45969.49002986111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45969.49002986111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45969.49002986111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45969.49002986111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45969.49002986111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45969.49002986111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45969.49002986111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45969.49002986111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45969.49002986111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45969.49002986111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45969.49002986111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45969.49002986111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45969.49002986111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45969.49002986111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45969.49002986111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45969.49002986111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45969.49002986111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45969.49002986111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45969.49002986111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45969.49002986111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45969.49002986111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45969.49002986111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45969.49002986111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45969.49002986111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45969.49002986111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45969.49002986111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45969.49002986111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45969.49002986111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45969.49002986111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45969.49002986111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45969.49002986111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45969.49002986111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45969.49002986111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45969.49002986111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45969.49002986111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0"/>
      <c r="G43" s="132">
        <f t="shared" ca="1" si="1"/>
        <v>45969.49002986111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45969.49002986111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45969.49002986111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45969.49002986111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45969.49002986111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45969.49002986111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45969.49002986111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45969.49002986111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45969.49002986111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45969.49002986111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45969.49002986111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45969.49002986111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45969.49002986111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45969.49002986111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45969.49002986111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45969.49002986111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45969.49002986111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45969.49002986111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ref="G61:G124" ca="1" si="2">IFERROR(NOW()-F61,"")</f>
        <v>45969.49002986111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2"/>
        <v>45969.49002986111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45969.49002986111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45969.49002986111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45969.49002986111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45969.49002986111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45969.49002986111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45969.49002986111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45969.49002986111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45969.49002986111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45969.49002986111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45969.49002986111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45969.49002986111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45969.49002986111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45969.49002986111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45969.49002986111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45969.49002986111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45969.49002986111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45969.49002986111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45969.49002986111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45969.49002986111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45969.49002986111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45969.49002986111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45969.49002986111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45969.49002986111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45969.49002986111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45969.49002986111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45969.49002986111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45969.49002986111</v>
      </c>
      <c r="H89" s="130"/>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45969.49002986111</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45969.49002986111</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45969.49002986111</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45969.49002986111</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45969.49002986111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45969.49002986111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45969.49002986111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45969.49002986111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45969.49002986111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45969.49002986111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45969.49002986111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45969.49002986111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45969.49002986111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45969.49002986111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45969.49002986111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45969.49002986111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45969.49002986111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45969.49002986111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45969.49002986111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45969.49002986111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45969.49002986111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45969.49002986111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45969.49002986111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45969.49002986111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45969.49002986111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45969.49002986111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45969.49002986111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45969.49002986111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0">
        <f t="shared" ca="1" si="2"/>
        <v>45969.49002986111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45969.49002986111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45969.49002986111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45969.49002986111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45969.49002986111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45969.49002986111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45969.49002986111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ref="G125:G188" ca="1" si="3">IFERROR(NOW()-F125,"")</f>
        <v>45969.49002986111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3"/>
        <v>45969.49002986111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45969.49002986111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45969.49002986111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45969.49002986111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45969.49002986111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45969.49002986111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45969.49002986111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45969.49002986111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45969.49002986111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45969.49002986111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45969.49002986111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45969.49002986111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45969.49002986111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45969.49002986111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45969.49002986111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45969.49002986111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45969.49002986111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45969.49002986111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45969.49002986111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45969.49002986111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45969.49002986111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45969.49002986111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45969.49002986111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45969.49002986111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45969.49002986111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45969.49002986111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45969.49002986111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45969.49002986111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45969.49002986111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45969.49002986111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45969.49002986111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45969.49002986111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45969.49002986111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45969.49002986111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45969.49002986111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45969.49002986111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45969.49002986111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45969.49002986111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45969.49002986111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45969.49002986111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45969.49002986111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45969.49002986111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45969.49002986111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45969.49002986111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45969.49002986111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45969.49002986111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45969.49002986111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45969.49002986111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45969.49002986111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45969.49002986111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45969.49002986111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45969.49002986111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45969.49002986111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45969.49002986111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45969.49002986111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45969.49002986111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45969.49002986111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45969.49002986111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45969.49002986111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45969.49002986111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45969.49002986111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45969.49002986111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45969.49002986111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ref="G189:G252" ca="1" si="4">IFERROR(NOW()-F189,"")</f>
        <v>45969.49002986111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4"/>
        <v>45969.49002986111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45969.49002986111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45969.49002986111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45969.49002986111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45969.49002986111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45969.49002986111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45969.49002986111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45969.49002986111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45969.49002986111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45969.49002986111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45969.49002986111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45969.49002986111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45969.49002986111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45969.49002986111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45969.49002986111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45969.49002986111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45969.49002986111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45969.49002986111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45969.49002986111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45969.49002986111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45969.49002986111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45969.49002986111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45969.49002986111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45969.49002986111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45969.49002986111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45969.49002986111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45969.49002986111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45969.49002986111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45969.49002986111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45969.49002986111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45969.49002986111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45969.49002986111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45969.49002986111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45969.49002986111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45969.49002986111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45969.49002986111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45969.49002986111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45969.49002986111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45969.49002986111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45969.49002986111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45969.49002986111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45969.49002986111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45969.49002986111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45969.49002986111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45969.49002986111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45969.49002986111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45969.49002986111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45969.49002986111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45969.49002986111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45969.49002986111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45969.49002986111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45969.49002986111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45969.49002986111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45969.49002986111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45969.49002986111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45969.49002986111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45969.49002986111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45969.49002986111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45969.49002986111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45969.49002986111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45969.49002986111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45969.49002986111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45969.49002986111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ref="G253:G316" ca="1" si="5">IFERROR(NOW()-F253,"")</f>
        <v>45969.49002986111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5"/>
        <v>45969.49002986111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45969.49002986111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45969.49002986111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45969.49002986111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45969.49002986111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45969.49002986111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45969.49002986111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45969.49002986111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45969.49002986111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45969.49002986111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45969.49002986111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45969.49002986111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45969.49002986111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45969.49002986111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45969.49002986111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45969.49002986111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45969.49002986111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45969.49002986111</v>
      </c>
      <c r="H271" s="130"/>
      <c r="I271" s="130" t="str">
        <f>IFERROR(VLOOKUP(D271,DB!A:F,6,0),"")</f>
        <v/>
      </c>
      <c r="J271" s="130" t="str">
        <f>IFERROR(VLOOKUP(D271,DB!A:G,7,0),"")</f>
        <v/>
      </c>
      <c r="K271" s="130"/>
      <c r="L271" s="130" t="str">
        <f>IFERROR(VLOOKUP(D271,DB!A:I,9,0),"")</f>
        <v/>
      </c>
    </row>
    <row r="272" spans="1:12">
      <c r="A272" s="130"/>
      <c r="B272" s="130"/>
      <c r="C272" s="130"/>
      <c r="D272" s="130"/>
      <c r="E272" s="130"/>
      <c r="F272" s="130"/>
      <c r="G272" s="130"/>
      <c r="H272" s="130"/>
      <c r="I272" s="130"/>
      <c r="J272" s="130"/>
      <c r="K272" s="130"/>
      <c r="L272" s="130"/>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sheetData>
  <dataValidations count="2">
    <dataValidation allowBlank="1" showInputMessage="1" showErrorMessage="1" sqref="E1" xr:uid="{920C6338-E771-4DAE-8C89-92A9093EA4DE}"/>
    <dataValidation type="list" allowBlank="1" showInputMessage="1" showErrorMessage="1" sqref="E2:E2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4.5330787033890374E-2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s="158"/>
      <c r="E3" s="130"/>
      <c r="F3" s="150"/>
      <c r="G3" s="105">
        <f t="shared" ca="1" si="0"/>
        <v>45969.49002986111</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45969.49002986111</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51"/>
      <c r="E5" s="130"/>
      <c r="F5" s="150"/>
      <c r="G5" s="105">
        <f t="shared" ca="1" si="0"/>
        <v>45969.49002986111</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45969.49002986111</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45969.49002986111</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45969.49002986111</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45969.49002986111</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45969.49002986111</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45969.49002986111</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45969.49002986111</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45969.49002986111</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45969.49002986111</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45969.49002986111</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45969.49002986111</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45969.49002986111</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45969.49002986111</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45969.49002986111</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45969.49002986111</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45969.49002986111</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45969.49002986111</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45969.49002986111</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45969.49002986111</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45969.49002986111</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45969.49002986111</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45969.49002986111</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45969.49002986111</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45969.49002986111</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45969.49002986111</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45969.49002986111</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45969.49002986111</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45969.49002986111</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45969.49002986111</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45969.49002986111</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45969.49002986111</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45969.49002986111</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45969.49002986111</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45969.49002986111</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45969.49002986111</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45969.49002986111</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45969.49002986111</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45969.49002986111</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45969.49002986111</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45969.49002986111</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45969.49002986111</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45969.49002986111</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45969.49002986111</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45969.49002986111</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45969.49002986111</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45969.49002986111</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45969.49002986111</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45969.49002986111</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45969.49002986111</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45969.49002986111</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45969.49002986111</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45969.49002986111</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45969.49002986111</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45969.49002986111</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45969.49002986111</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45969.49002986111</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45969.49002986111</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45969.49002986111</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45969.49002986111</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45969.49002986111</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45969.49002986111</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45969.49002986111</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45969.49002986111</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45969.49002986111</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45969.49002986111</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45969.49002986111</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45969.49002986111</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45969.49002986111</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45969.49002986111</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45969.49002986111</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45969.49002986111</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45969.49002986111</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45969.49002986111</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45969.49002986111</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45969.49002986111</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45969.49002986111</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45969.49002986111</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45969.49002986111</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45969.49002986111</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45969.49002986111</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45969.49002986111</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45969.49002986111</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45969.49002986111</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45969.49002986111</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45969.49002986111</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45969.49002986111</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45969.49002986111</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45969.49002986111</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45969.49002986111</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45969.49002986111</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45969.49002986111</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45969.49002986111</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45969.49002986111</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45969.49002986111</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45969.49002986111</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45969.49002986111</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45969.49002986111</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45969.49002986111</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45969.49002986111</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45969.49002986111</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45969.49002986111</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45969.49002986111</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45969.49002986111</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45969.49002986111</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45969.49002986111</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45969.49002986111</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45969.49002986111</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45969.49002986111</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45969.49002986111</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45969.49002986111</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45969.49002986111</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45969.49002986111</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45969.49002986111</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45969.49002986111</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45969.49002986111</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45969.49002986111</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45969.49002986111</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45969.49002986111</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45969.49002986111</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45969.49002986111</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45969.49002986111</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45969.49002986111</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45969.49002986111</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45969.49002986111</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45969.49002986111</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45969.49002986111</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45969.49002986111</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45969.49002986111</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45969.49002986111</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45969.49002986111</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45969.49002986111</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45969.49002986111</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45969.49002986111</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45969.49002986111</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45969.49002986111</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45969.49002986111</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45969.49002986111</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45969.49002986111</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45969.49002986111</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45969.49002986111</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45969.49002986111</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45969.49002986111</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45969.49002986111</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45969.49002986111</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45969.49002986111</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45969.49002986111</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45969.49002986111</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45969.49002986111</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45969.49002986111</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45969.49002986111</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45969.49002986111</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45969.49002986111</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45969.49002986111</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45969.49002986111</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45969.49002986111</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45969.49002986111</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45969.49002986111</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45969.49002986111</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45969.49002986111</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45969.49002986111</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45969.49002986111</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45969.49002986111</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45969.49002986111</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45969.49002986111</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45969.49002986111</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45969.49002986111</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45969.49002986111</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45969.49002986111</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45969.49002986111</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45969.49002986111</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45969.49002986111</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45969.49002986111</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45969.49002986111</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45969.49002986111</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45969.49002986111</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45969.49002986111</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45969.49002986111</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45969.49002986111</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45969.49002986111</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45969.49002986111</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45969.49002986111</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45969.49002986111</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45969.49002986111</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45969.49002986111</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45969.49002986111</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45969.49002986111</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45969.49002986111</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45969.49002986111</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45969.49002986111</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45969.49002986111</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45969.49002986111</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