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254" documentId="13_ncr:1_{F6CB121F-512D-4AA6-A0C1-0FB36C537598}" xr6:coauthVersionLast="47" xr6:coauthVersionMax="47" xr10:uidLastSave="{02393AF7-D891-4F82-ACEB-CB7B130E1E01}"/>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5" i="5"/>
  <c r="B6" i="5"/>
  <c r="B7" i="5"/>
  <c r="B8" i="5"/>
  <c r="B9" i="5"/>
  <c r="B10" i="5"/>
  <c r="B11" i="5"/>
  <c r="B12" i="5"/>
  <c r="B13"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B3"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<sst xmlns="http://schemas.openxmlformats.org/spreadsheetml/2006/main" count="180265" uniqueCount="39117">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</sst>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8" totalsRowShown="0" headerRowDxfId="174" dataDxfId="173" headerRowBorderDxfId="171" tableBorderDxfId="172" totalsRowBorderDxfId="170">
  <autoFilter ref="A1:L12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7" totalsRowShown="0" headerRowDxfId="48" dataDxfId="47" headerRowBorderDxfId="45" tableBorderDxfId="46" totalsRowBorderDxfId="44">
  <autoFilter ref="A1:L1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6" totalsRowShown="0" headerRowDxfId="15" dataDxfId="14" headerRowBorderDxfId="12" tableBorderDxfId="13">
  <autoFilter ref="A1:L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8"/>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299.06120937500236</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IFERROR(VLOOKUP(D4,DB!A:K,11,0),"")</f>
        <v/>
      </c>
      <c r="C3" s="134"/>
      <c r="D3" s="134"/>
      <c r="E3" s="135"/>
      <c r="F3" s="136"/>
      <c r="G3" s="137">
        <f ca="1">IFERROR(NOW()-F3,"")</f>
        <v>45962.009635300928</v>
      </c>
      <c r="H3" s="136"/>
      <c r="I3" s="134" t="str">
        <f>IFERROR(VLOOKUP(D4,DB!A:F,6,0),"")</f>
        <v/>
      </c>
      <c r="J3" s="134" t="str">
        <f>IFERROR(VLOOKUP(D4,DB!A:G,7,0),"")</f>
        <v/>
      </c>
      <c r="K3" s="138"/>
      <c r="L3" s="139" t="str">
        <f>IFERROR(VLOOKUP(D4,DB!A:I,9,0),"")</f>
        <v/>
      </c>
    </row>
    <row r="4" spans="1:15" ht="15" customHeight="1">
      <c r="A4" s="133"/>
      <c r="B4" s="134" t="str">
        <f>IFERROR(VLOOKUP(#REF!,DB!A:K,11,0),"")</f>
        <v/>
      </c>
      <c r="C4" s="134"/>
      <c r="D4" s="134"/>
      <c r="E4" s="135"/>
      <c r="F4" s="136"/>
      <c r="G4" s="137">
        <f ca="1">IFERROR(NOW()-F4,"")</f>
        <v>45962.009635300928</v>
      </c>
      <c r="H4" s="136"/>
      <c r="I4" s="134" t="str">
        <f>IFERROR(VLOOKUP(#REF!,DB!A:F,6,0),"")</f>
        <v/>
      </c>
      <c r="J4" s="134" t="str">
        <f>IFERROR(VLOOKUP(#REF!,DB!A:G,7,0),"")</f>
        <v/>
      </c>
      <c r="K4" s="138"/>
      <c r="L4" s="139" t="str">
        <f>IFERROR(VLOOKUP(#REF!,DB!A:I,9,0),"")</f>
        <v/>
      </c>
    </row>
    <row r="5" spans="1:15" ht="15" customHeight="1">
      <c r="A5" s="133"/>
      <c r="B5" s="134" t="str">
        <f>IFERROR(VLOOKUP(D5,DB!A:K,11,0),"")</f>
        <v/>
      </c>
      <c r="C5" s="134"/>
      <c r="D5" s="134"/>
      <c r="E5" s="135"/>
      <c r="F5" s="136"/>
      <c r="G5" s="137">
        <f ca="1">IFERROR(NOW()-F5,"")</f>
        <v>45962.009635300928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45962.009635300928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45962.009635300928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45962.009635300928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45962.009635300928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45962.009635300928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45962.009635300928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45962.009635300928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45962.009635300928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45962.009635300928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45962.009635300928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45962.009635300928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45962.009635300928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45962.009635300928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45962.009635300928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45962.009635300928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45962.009635300928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45962.009635300928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45962.009635300928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45962.009635300928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45962.009635300928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45962.009635300928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45962.009635300928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45962.009635300928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45962.009635300928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45962.009635300928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45962.009635300928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45962.009635300928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45962.009635300928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45962.009635300928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45962.009635300928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45962.009635300928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45962.009635300928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45962.009635300928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45962.009635300928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45962.009635300928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45962.009635300928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45962.009635300928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45962.009635300928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45962.009635300928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45962.009635300928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45962.009635300928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45962.009635300928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45962.009635300928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45962.009635300928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45962.009635300928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45962.009635300928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45962.009635300928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45962.009635300928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45962.009635300928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45962.009635300928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45962.009635300928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45962.009635300928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45962.009635300928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45962.009635300928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45962.009635300928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45962.009635300928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45962.009635300928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45962.009635300928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45962.009635300928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45962.009635300928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45962.009635300928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45962.009635300928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45962.009635300928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45962.009635300928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45962.009635300928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45962.009635300928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45962.009635300928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45962.009635300928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45962.009635300928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45962.009635300928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45962.009635300928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45962.009635300928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45962.009635300928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45962.009635300928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45962.009635300928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45962.009635300928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45962.009635300928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45962.009635300928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45962.009635300928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45962.009635300928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45962.009635300928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45962.009635300928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45962.009635300928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45962.009635300928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45962.009635300928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45962.009635300928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45962.009635300928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45962.009635300928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45962.009635300928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45962.009635300928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45962.009635300928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45962.009635300928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45962.009635300928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45962.009635300928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45962.009635300928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45962.009635300928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45962.009635300928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45962.009635300928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45962.009635300928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45962.009635300928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45962.009635300928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45962.009635300928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45962.009635300928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45962.009635300928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45962.009635300928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45962.009635300928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45962.009635300928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45962.009635300928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45962.009635300928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45962.009635300928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45962.009635300928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45962.009635300928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45962.009635300928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45962.009635300928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45962.009635300928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45962.009635300928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45962.009635300928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45962.009635300928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45962.009635300928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45962.009635300928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45962.009635300928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45962.009635300928</v>
      </c>
      <c r="H127" s="136"/>
      <c r="I127" s="134" t="str">
        <f>IFERROR(VLOOKUP(D127,DB!A:F,6,0),"")</f>
        <v/>
      </c>
      <c r="J127" s="134" t="str">
        <f>IFERROR(VLOOKUP(D127,DB!A:G,7,0),"")</f>
        <v/>
      </c>
      <c r="K127" s="138"/>
      <c r="L127" s="139" t="str">
        <f>IFERROR(VLOOKUP(D127,DB!A:I,9,0),"")</f>
        <v/>
      </c>
    </row>
    <row r="128" spans="1:12" ht="15" customHeight="1">
      <c r="A128" s="145"/>
      <c r="B128" s="146" t="str">
        <f>IFERROR(VLOOKUP(D128,DB!A:K,11,0),"")</f>
        <v/>
      </c>
      <c r="C128" s="146"/>
      <c r="D128" s="146"/>
      <c r="E128" s="147"/>
      <c r="F128" s="148"/>
      <c r="G128" s="149">
        <f ca="1">IFERROR(NOW()-F128,"")</f>
        <v>45962.009635300928</v>
      </c>
      <c r="H128" s="148"/>
      <c r="I128" s="146" t="str">
        <f>IFERROR(VLOOKUP(D128,DB!A:F,6,0),"")</f>
        <v/>
      </c>
      <c r="J128" s="146" t="str">
        <f>IFERROR(VLOOKUP(D128,DB!A:G,7,0),"")</f>
        <v/>
      </c>
      <c r="K128" s="150"/>
      <c r="L128" s="151" t="str">
        <f>IFERROR(VLOOKUP(D128,DB!A:I,9,0),"")</f>
        <v/>
      </c>
    </row>
  </sheetData>
  <customSheetViews>
    <customSheetView guid="{F6042A99-DD27-4453-835D-0834D95730CC}" filter="1" showAutoFilter="1">
      <pageMargins left="0" right="0" top="0" bottom="0" header="0" footer="0"/>
      <autoFilter ref="B1:M1" xr:uid="{3C06F045-C755-4D7B-AE66-6D0657E0A84C}"/>
    </customSheetView>
  </customSheetViews>
  <dataValidations count="2">
    <dataValidation allowBlank="1" showInputMessage="1" showErrorMessage="1" sqref="E1" xr:uid="{5DBA255D-CDD9-49FB-AD3C-AF70AB4EE696}"/>
    <dataValidation type="list" allowBlank="1" showInputMessage="1" showErrorMessage="1" sqref="E2:E12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137.00979733796703</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3.267551967597683</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45962.009635300928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45962.009635300928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45962.009635300928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45962.009635300928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45962.009635300928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45962.009635300928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45962.009635300928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45962.009635300928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45962.009635300928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45962.009635300928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45962.009635300928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45962.009635300928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45962.009635300928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45962.009635300928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45962.009635300928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45962.009635300928</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45962.009635300928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45962.009635300928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45962.009635300928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45962.009635300928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45962.009635300928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45962.009635300928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45962.009635300928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45962.009635300928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45962.009635300928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45962.009635300928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45962.009635300928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45962.009635300928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45962.009635300928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45962.009635300928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45962.009635300928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45962.009635300928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45962.009635300928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45962.009635300928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45962.009635300928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45962.009635300928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45962.009635300928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45962.009635300928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45962.009635300928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45962.009635300928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45962.009635300928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45962.009635300928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45962.009635300928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45962.009635300928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45962.009635300928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45962.009635300928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45962.009635300928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45962.009635300928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45962.009635300928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45962.009635300928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45962.009635300928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45962.009635300928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45962.009635300928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45962.009635300928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45962.009635300928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45962.009635300928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45962.009635300928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45962.009635300928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45962.009635300928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45962.009635300928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45962.009635300928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45962.009635300928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45962.009635300928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45962.009635300928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45962.009635300928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45962.009635300928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45962.009635300928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45962.009635300928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45962.009635300928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45962.009635300928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45962.009635300928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45962.009635300928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45962.009635300928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45962.009635300928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45962.009635300928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45962.009635300928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45962.009635300928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45962.009635300928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45962.009635300928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45962.009635300928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45962.009635300928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45962.009635300928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45962.009635300928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45962.009635300928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45962.009635300928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45962.009635300928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45962.009635300928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45962.009635300928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45962.009635300928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45962.009635300928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45962.009635300928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45962.009635300928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45962.009635300928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45962.009635300928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45962.009635300928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45962.009635300928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45962.009635300928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45962.009635300928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45962.009635300928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45962.009635300928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45962.009635300928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45962.009635300928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45962.009635300928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45962.009635300928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45962.009635300928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45962.009635300928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45962.009635300928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45962.009635300928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45962.009635300928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45962.009635300928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45962.009635300928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45962.009635300928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45962.009635300928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45962.009635300928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45962.009635300928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45962.009635300928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45962.009635300928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45962.009635300928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45962.009635300928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45962.009635300928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45962.009635300928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45962.009635300928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45962.009635300928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45962.009635300928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45962.009635300928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45962.009635300928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45962.009635300928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45962.009635300928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45962.009635300928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45962.009635300928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45962.009635300928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45962.009635300928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45962.009635300928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45962.009635300928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45962.009635300928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45962.009635300928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45962.009635300928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45962.009635300928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45962.009635300928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45962.009635300928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45962.009635300928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45962.009635300928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45962.009635300928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45962.009635300928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45962.009635300928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45962.009635300928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45962.009635300928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45962.009635300928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45962.009635300928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45962.009635300928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45962.009635300928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45962.009635300928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45962.009635300928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45962.009635300928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45962.009635300928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45962.009635300928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45962.009635300928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45962.009635300928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45962.009635300928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45962.009635300928</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45962.009635300928</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45962.009635300928</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45962.009635300928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45962.009635300928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45962.009635300928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45962.009635300928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45962.009635300928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45962.009635300928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45962.009635300928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45962.009635300928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45962.009635300928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45962.009635300928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45962.009635300928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45962.009635300928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45962.009635300928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45962.009635300928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45962.009635300928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45962.009635300928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45962.009635300928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45962.009635300928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45962.009635300928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45962.009635300928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45962.009635300928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45962.009635300928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45962.009635300928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45962.009635300928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45962.009635300928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45962.009635300928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45962.009635300928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45962.009635300928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45962.009635300928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45962.009635300928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45962.009635300928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45962.009635300928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45962.009635300928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45962.009635300928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45962.009635300928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45962.009635300928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45962.009635300928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45962.009635300928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45962.009635300928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45962.009635300928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45962.009635300928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45962.009635300928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45962.009635300928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45962.009635300928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45962.009635300928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45962.009635300928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45962.009635300928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45962.009635300928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45962.009635300928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45962.009635300928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45962.009635300928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45962.009635300928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45962.009635300928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45962.009635300928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45962.009635300928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45962.009635300928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45962.009635300928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45962.009635300928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45962.009635300928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45962.009635300928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45962.009635300928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45962.009635300928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45962.009635300928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45962.009635300928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45962.009635300928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45962.009635300928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45962.009635300928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45962.009635300928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45962.009635300928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45962.009635300928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45962.009635300928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45962.009635300928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45962.009635300928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45962.009635300928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45962.009635300928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45962.009635300928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45962.009635300928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45962.009635300928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45962.009635300928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45962.009635300928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45962.009635300928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45962.009635300928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45962.009635300928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45962.009635300928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45962.009635300928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45962.009635300928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45962.009635300928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45962.009635300928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45962.009635300928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45962.009635300928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45962.009635300928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45962.009635300928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45962.009635300928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45962.009635300928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45962.009635300928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45962.009635300928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45962.009635300928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45962.009635300928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45962.009635300928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45962.009635300928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45962.009635300928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45962.009635300928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45962.009635300928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45962.009635300928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45962.009635300928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45962.009635300928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45962.009635300928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45962.009635300928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45962.009635300928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45962.009635300928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45962.009635300928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45962.009635300928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45962.009635300928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45962.009635300928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45962.009635300928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45962.009635300928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45962.009635300928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45962.009635300928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45962.009635300928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45962.009635300928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45962.009635300928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45962.009635300928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45962.009635300928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45962.009635300928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45962.009635300928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45962.009635300928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45962.009635300928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45962.009635300928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45962.009635300928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45962.009635300928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45962.009635300928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45962.009635300928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45962.009635300928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45962.009635300928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45962.009635300928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45962.009635300928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45962.009635300928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45962.009635300928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45962.009635300928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45962.009635300928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45962.009635300928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45962.009635300928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45962.009635300928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45962.009635300928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45962.009635300928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45962.009635300928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45962.009635300928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45962.009635300928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45962.009635300928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45962.009635300928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45962.009635300928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45962.009635300928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45962.009635300928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45962.009635300928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45962.009635300928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45962.009635300928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45962.009635300928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45962.009635300928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45962.009635300928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45962.009635300928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45962.009635300928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45962.009635300928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45962.009635300928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45962.009635300928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45962.009635300928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45962.009635300928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45962.009635300928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45962.009635300928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45962.009635300928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45962.009635300928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45962.009635300928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45962.009635300928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45962.009635300928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45962.009635300928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45962.009635300928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45962.009635300928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45962.009635300928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45962.009635300928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45962.009635300928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45962.009635300928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45962.009635300928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45962.009635300928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45962.009635300928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45962.009635300928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45962.009635300928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45962.009635300928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45962.009635300928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45962.009635300928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45962.009635300928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45962.009635300928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45962.009635300928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45962.009635300928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45962.009635300928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45962.009635300928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45962.009635300928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45962.009635300928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45962.009635300928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45962.009635300928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45962.009635300928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45962.009635300928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45962.009635300928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45962.009635300928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45962.009635300928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45962.009635300928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45962.009635300928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45962.009635300928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45962.009635300928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45962.009635300928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45962.009635300928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45962.009635300928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45962.009635300928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45962.009635300928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45962.009635300928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45962.009635300928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45962.009635300928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45962.009635300928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45962.009635300928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45962.009635300928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45962.009635300928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45962.009635300928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45962.009635300928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45962.009635300928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45962.009635300928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45962.009635300928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45962.009635300928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45962.009635300928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45962.009635300928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45962.009635300928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45962.009635300928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45962.009635300928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45962.009635300928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45962.009635300928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45962.009635300928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45962.009635300928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45962.009635300928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45962.009635300928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45962.009635300928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45962.009635300928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45962.009635300928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45962.009635300928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45962.009635300928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45962.009635300928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45962.009635300928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45962.009635300928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45962.009635300928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45962.009635300928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45962.009635300928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45962.009635300928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45962.009635300928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45962.009635300928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45962.009635300928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45962.009635300928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45962.009635300928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45962.009635300928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45962.009635300928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45962.009635300928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45962.009635300928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45962.009635300928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45962.009635300928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45962.009635300928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45962.009635300928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45962.009635300928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45962.009635300928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45962.009635300928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45962.009635300928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45962.009635300928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45962.009635300928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45962.009635300928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45962.009635300928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45962.009635300928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45962.009635300928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45962.009635300928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45962.009635300928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45962.009635300928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45962.009635300928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45962.009635300928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45962.009635300928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45962.009635300928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45962.009635300928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45962.009635300928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45962.009635300928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45962.009635300928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45962.009635300928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45962.009635300928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45962.009635300928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45962.009635300928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45962.009635300928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45962.009635300928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45962.009635300928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45962.009635300928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45962.009635300928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45962.009635300928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45962.009635300928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45962.009635300928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45962.009635300928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45962.009635300928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45962.009635300928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45962.009635300928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45962.009635300928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45962.009635300928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45962.009635300928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45962.009635300928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45962.009635300928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45962.009635300928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45962.009635300928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45962.009635300928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45962.009635300928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45962.009635300928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45962.009635300928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45962.009635300928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45962.009635300928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45962.009635300928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45962.009635300928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45962.009635300928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45962.009635300928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45962.009635300928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45962.009635300928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45962.009635300928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45962.009635300928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45962.009635300928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45962.009635300928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45962.009635300928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45962.009635300928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45962.009635300928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45962.009635300928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45962.009635300928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45962.009635300928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45962.009635300928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45962.009635300928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45962.009635300928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45962.009635300928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45962.009635300928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45962.009635300928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45962.009635300928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45962.009635300928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45962.009635300928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45962.009635300928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45962.009635300928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45962.009635300928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45962.009635300928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45962.009635300928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45962.009635300928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45962.009635300928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45962.009635300928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45962.009635300928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45962.009635300928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45962.009635300928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45962.009635300928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45962.009635300928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45962.009635300928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45962.009635300928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45962.009635300928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45962.009635300928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45962.009635300928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45962.009635300928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45962.009635300928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45962.009635300928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45962.009635300928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45962.009635300928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45962.009635300928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45962.009635300928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45962.009635300928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45962.009635300928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45962.009635300928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45962.009635300928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45962.009635300928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45962.009635300928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45962.009635300928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45962.009635300928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45962.009635300928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45962.009635300928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45962.009635300928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45962.009635300928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45962.009635300928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45962.009635300928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45962.009635300928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45962.009635300928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45962.009635300928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45962.009635300928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45962.009635300928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45962.009635300928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45962.009635300928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45962.009635300928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45962.009635300928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45962.009635300928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45962.009635300928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45962.009635300928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45962.009635300928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45962.009635300928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45962.009635300928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45962.009635300928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45962.009635300928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45962.009635300928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45962.009635300928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45962.009635300928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45962.009635300928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45962.009635300928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45962.009635300928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45962.009635300928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45962.009635300928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45962.009635300928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45962.009635300928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45962.009635300928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45962.009635300928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45962.009635300928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45962.009635300928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45962.009635300928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45962.009635300928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45962.009635300928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45962.009635300928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45962.009635300928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45962.009635300928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45962.009635300928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45962.009635300928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45962.009635300928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45962.009635300928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45962.009635300928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45962.009635300928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45962.009635300928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45962.009635300928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45962.009635300928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45962.009635300928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45962.009635300928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45962.009635300928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45962.009635300928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45962.009635300928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45962.009635300928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45962.009635300928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45962.009635300928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45962.009635300928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45962.009635300928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45962.009635300928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45962.009635300928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45962.009635300928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45962.009635300928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45962.009635300928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45962.009635300928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45962.009635300928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45962.009635300928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45962.009635300928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45962.009635300928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45962.009635300928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45962.009635300928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45962.009635300928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45962.009635300928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45962.009635300928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45962.009635300928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45962.009635300928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45962.009635300928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45962.009635300928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45962.009635300928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45962.009635300928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45962.009635300928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45962.009635300928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45962.009635300928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45962.009635300928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45962.009635300928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45962.009635300928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45962.009635300928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45962.009635300928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45962.009635300928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45962.009635300928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45962.009635300928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45962.009635300928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45962.009635300928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45962.009635300928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45962.009635300928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45962.009635300928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45962.009635300928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45962.009635300928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45962.009635300928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45962.009635300928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45962.009635300928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45962.009635300928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45962.009635300928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45962.009635300928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45962.009635300928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45962.009635300928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45962.009635300928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45962.009635300928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45962.009635300928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45962.009635300928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45962.009635300928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45962.009635300928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45962.009635300928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45962.009635300928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45962.009635300928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45962.009635300928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45962.009635300928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45962.009635300928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45962.009635300928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45962.009635300928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45962.009635300928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45962.009635300928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45962.009635300928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45962.009635300928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45962.009635300928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45962.009635300928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45962.009635300928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45962.009635300928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45962.009635300928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45962.009635300928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45962.009635300928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45962.009635300928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45962.009635300928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45962.009635300928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45962.009635300928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45962.009635300928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45962.009635300928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45962.009635300928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45962.009635300928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45962.009635300928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45962.009635300928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45962.009635300928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45962.009635300928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45962.009635300928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45962.009635300928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45962.009635300928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45962.009635300928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45962.009635300928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45962.009635300928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45962.009635300928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45962.009635300928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45962.009635300928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45962.009635300928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45962.009635300928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45962.009635300928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45962.009635300928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45962.009635300928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45962.009635300928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45962.009635300928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45962.009635300928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45962.009635300928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45962.009635300928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45962.009635300928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45962.009635300928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45962.009635300928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45962.009635300928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45962.009635300928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45962.009635300928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45962.009635300928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45962.009635300928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45962.009635300928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45962.009635300928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45962.009635300928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45962.009635300928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45962.009635300928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45962.009635300928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45962.009635300928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45962.009635300928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45962.009635300928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45962.009635300928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45962.009635300928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45962.009635300928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45962.009635300928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45962.009635300928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45962.009635300928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45962.009635300928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45962.009635300928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45962.009635300928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45962.009635300928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45962.009635300928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45962.009635300928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45962.009635300928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45962.009635300928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45962.009635300928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45962.009635300928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45962.009635300928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45962.009635300928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45962.009635300928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45962.009635300928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45962.009635300928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45962.009635300928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45962.009635300928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45962.009635300928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45962.009635300928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45962.009635300928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45962.009635300928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45962.009635300928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45962.009635300928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45962.009635300928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45962.009635300928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45962.009635300928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45962.009635300928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45962.009635300928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45962.009635300928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45962.009635300928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45962.009635300928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45962.009635300928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45962.009635300928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45962.009635300928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45962.009635300928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45962.009635300928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45962.009635300928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45962.009635300928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45962.009635300928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45962.009635300928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45962.009635300928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45962.009635300928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45962.009635300928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45962.009635300928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45962.009635300928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45962.009635300928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45962.009635300928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45962.009635300928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45962.009635300928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45962.009635300928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45962.009635300928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45962.009635300928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45962.009635300928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45962.009635300928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45962.009635300928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45962.009635300928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45962.009635300928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45962.009635300928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45962.009635300928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45962.009635300928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45962.009635300928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45962.009635300928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45962.009635300928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45962.009635300928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45962.009635300928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45962.009635300928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45962.009635300928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45962.009635300928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45962.009635300928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45962.009635300928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45962.009635300928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45962.009635300928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45962.009635300928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45962.009635300928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45962.009635300928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45962.009635300928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45962.009635300928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45962.009635300928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45962.009635300928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45962.009635300928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45962.009635300928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45962.009635300928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45962.009635300928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45962.009635300928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45962.009635300928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45962.009635300928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45962.009635300928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45962.009635300928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45962.009635300928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45962.009635300928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45962.009635300928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45962.009635300928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45962.009635300928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45962.009635300928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45962.009635300928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45962.009635300928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45962.009635300928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45962.009635300928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45962.009635300928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45962.009635300928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45962.009635300928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45962.009635300928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45962.009635300928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45962.009635300928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45962.009635300928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45962.009635300928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45962.009635300928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45962.009635300928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45962.009635300928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45962.009635300928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45962.009635300928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45962.009635300928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45962.009635300928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45962.009635300928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45962.009635300928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45962.009635300928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45962.009635300928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45962.009635300928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45962.009635300928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45962.009635300928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45962.009635300928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45962.009635300928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45962.009635300928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45962.009635300928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45962.009635300928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45962.009635300928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45962.009635300928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45962.009635300928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45962.009635300928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45962.009635300928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45962.009635300928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45962.009635300928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45962.009635300928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45962.009635300928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45962.009635300928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45962.009635300928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45962.009635300928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45962.009635300928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45962.009635300928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45962.009635300928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45962.009635300928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45962.009635300928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45962.009635300928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45962.009635300928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45962.009635300928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45962.009635300928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45962.009635300928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45962.009635300928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45962.009635300928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45962.009635300928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45962.009635300928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45962.009635300928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45962.009635300928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45962.009635300928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45962.009635300928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45962.009635300928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45962.009635300928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45962.009635300928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45962.009635300928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45962.009635300928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45962.009635300928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45962.009635300928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45962.009635300928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45962.009635300928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45962.009635300928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45962.009635300928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45962.009635300928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45962.009635300928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45962.009635300928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45962.009635300928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45962.009635300928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45962.009635300928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45962.009635300928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45962.009635300928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45962.009635300928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45962.009635300928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45962.009635300928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45962.009635300928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45962.009635300928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45962.009635300928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45962.009635300928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45962.009635300928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45962.009635300928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45962.009635300928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45962.009635300928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45962.009635300928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45962.009635300928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45962.009635300928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45962.009635300928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45962.009635300928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45962.009635300928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45962.009635300928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45962.009635300928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45962.009635300928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45962.009635300928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45962.009635300928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45962.009635300928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45962.009635300928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45962.009635300928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45962.009635300928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45962.009635300928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45962.009635300928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45962.009635300928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45962.009635300928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45962.009635300928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45962.009635300928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45962.009635300928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45962.009635300928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45962.009635300928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45962.009635300928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45962.009635300928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45962.009635300928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45962.009635300928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45962.009635300928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45962.009635300928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45962.009635300928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45962.009635300928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45962.009635300928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45962.009635300928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45962.009635300928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45962.009635300928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45962.009635300928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45962.009635300928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45962.009635300928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45962.009635300928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45962.009635300928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45962.009635300928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45962.009635300928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45962.009635300928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45962.009635300928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45962.009635300928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45962.009635300928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45962.009635300928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45962.009635300928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45962.009635300928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45962.009635300928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45962.009635300928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45962.009635300928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45962.009635300928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45962.009635300928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45962.009635300928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45962.009635300928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45962.009635300928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45962.009635300928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45962.009635300928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45962.009635300928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45962.009635300928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45962.009635300928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45962.009635300928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45962.009635300928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45962.009635300928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45962.009635300928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45962.009635300928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45962.009635300928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45962.009635300928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45962.009635300928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45962.009635300928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45962.009635300928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45962.009635300928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45962.009635300928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45962.009635300928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45962.009635300928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45962.009635300928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45962.009635300928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45962.009635300928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45962.009635300928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45962.009635300928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45962.009635300928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45962.009635300928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45962.009635300928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45962.009635300928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45962.009635300928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45962.009635300928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45962.009635300928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45962.009635300928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45962.009635300928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45962.009635300928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45962.009635300928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45962.009635300928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45962.009635300928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45962.009635300928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45962.009635300928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45962.009635300928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45962.009635300928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45962.009635300928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45962.009635300928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45962.009635300928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45962.009635300928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45962.009635300928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45962.009635300928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45962.009635300928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45962.009635300928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45962.009635300928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45962.009635300928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45962.009635300928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45962.009635300928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45962.009635300928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45962.009635300928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45962.009635300928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45962.009635300928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45962.009635300928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45962.009635300928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45962.009635300928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45962.009635300928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45962.009635300928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45962.009635300928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45962.009635300928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45962.009635300928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45962.009635300928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45962.009635300928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45962.009635300928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45962.009635300928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45962.009635300928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45962.009635300928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45962.009635300928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45962.009635300928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45962.009635300928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45962.009635300928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45962.009635300928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45962.009635300928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45962.009635300928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45962.009635300928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45962.009635300928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45962.009635300928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45962.009635300928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45962.009635300928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45962.009635300928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45962.009635300928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45962.009635300928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45962.009635300928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45962.009635300928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45962.009635300928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45962.009635300928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45962.009635300928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45962.009635300928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45962.009635300928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45962.009635300928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45962.009635300928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45962.009635300928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45962.009635300928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45962.009635300928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45962.009635300928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45962.009635300928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45962.009635300928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45962.009635300928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45962.009635300928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45962.009635300928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45962.009635300928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45962.009635300928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45962.009635300928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45962.009635300928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45962.009635300928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45962.009635300928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45962.009635300928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45962.009635300928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45962.009635300928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45962.009635300928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45962.009635300928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45962.009635300928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45962.009635300928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45962.009635300928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45962.009635300928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45962.009635300928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45962.009635300928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45962.009635300928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45962.009635300928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45962.009635300928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45962.009635300928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45962.009635300928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45962.009635300928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45962.009635300928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45962.009635300928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45962.009635300928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45962.009635300928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45962.009635300928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45962.009635300928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45962.009635300928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45962.009635300928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45962.009635300928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45962.009635300928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45962.009635300928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45962.009635300928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45962.009635300928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45962.009635300928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45962.009635300928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45962.009635300928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45962.009635300928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45962.009635300928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45962.009635300928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45962.009635300928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45962.009635300928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45962.009635300928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45962.009635300928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45962.009635300928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45962.009635300928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45962.009635300928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45962.009635300928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45962.009635300928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45962.009635300928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45962.009635300928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45962.009635300928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45962.009635300928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45962.009635300928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45962.009635300928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45962.009635300928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45962.009635300928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45962.009635300928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45962.009635300928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45962.009635300928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45962.009635300928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45962.009635300928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45962.009635300928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45962.009635300928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45962.009635300928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45962.009635300928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45962.009635300928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45962.009635300928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45962.009635300928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45962.009635300928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45962.009635300928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45962.009635300928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45962.009635300928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45962.009635300928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45962.009635300928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45962.009635300928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45962.009635300928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45962.009635300928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45962.009635300928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45962.009635300928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45962.009635300928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45962.009635300928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45962.009635300928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45962.009635300928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45962.009635300928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45962.009635300928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45962.009635300928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45962.009635300928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45962.009635300928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45962.009635300928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45962.009635300928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45962.009635300928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45962.009635300928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45962.009635300928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45962.009635300928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45962.009635300928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45962.009635300928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45962.009635300928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45962.009635300928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45962.009635300928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45962.009635300928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45962.009635300928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45962.009635300928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45962.009635300928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45962.009635300928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45962.009635300928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45962.009635300928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45962.009635300928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45962.009635300928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45962.009635300928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45962.009635300928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45962.009635300928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45962.009635300928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45962.009635300928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45962.009635300928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45962.009635300928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45962.009635300928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45962.009635300928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45962.009635300928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45962.009635300928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45962.009635300928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45962.009635300928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45962.009635300928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45962.009635300928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45962.009635300928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45962.009635300928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45962.009635300928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45962.009635300928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45962.009635300928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45962.009635300928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45962.009635300928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45962.009635300928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45962.009635300928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45962.009635300928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45962.009635300928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45962.009635300928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45962.009635300928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45962.009635300928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45962.009635300928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45962.009635300928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45962.009635300928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45962.009635300928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45962.009635300928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45962.009635300928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45962.009635300928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45962.009635300928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45962.009635300928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45962.009635300928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45962.009635300928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45962.009635300928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45962.009635300928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45962.009635300928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45962.009635300928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45962.009635300928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45962.009635300928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45962.009635300928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45962.009635300928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45962.009635300928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45962.009635300928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45962.009635300928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45962.009635300928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45962.009635300928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45962.009635300928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45962.009635300928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45962.009635300928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45962.009635300928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45962.009635300928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45962.009635300928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45962.009635300928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45962.009635300928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45962.009635300928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45962.009635300928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45962.009635300928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45962.009635300928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45962.009635300928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45962.009635300928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45962.009635300928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45962.009635300928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45962.009635300928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45962.009635300928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45962.009635300928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45962.009635300928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45962.009635300928</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7"/>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258.5289177083323</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1.040885300928494</v>
      </c>
      <c r="H3" s="123">
        <v>45960.963101851848</v>
      </c>
      <c r="I3" s="119" t="str">
        <f>IFERROR(VLOOKUP(D3,DB!A:F,6,0),"")</f>
        <v>SCECO</v>
      </c>
      <c r="J3" s="119" t="str">
        <f>IFERROR(VLOOKUP(D3,DB!A:G,7,0),"")</f>
        <v>Weak</v>
      </c>
      <c r="K3" s="125" t="s">
        <v>39110</v>
      </c>
      <c r="L3" s="121" t="str">
        <f>IFERROR(VLOOKUP(D3,DB!A:I,9,0),"")</f>
        <v>Latis</v>
      </c>
    </row>
    <row r="4" spans="1:16" ht="15" customHeight="1">
      <c r="A4" s="119"/>
      <c r="B4" s="119"/>
      <c r="C4" s="120"/>
      <c r="D4" s="121"/>
      <c r="E4" s="98"/>
      <c r="F4" s="123"/>
      <c r="G4" s="124">
        <f ca="1">IFERROR(NOW()-F4,"")</f>
        <v>45962.009635300928</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45962.009635300928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45962.009635300928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45962.009635300928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45962.009635300928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45962.009635300928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45962.009635300928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45962.009635300928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45962.009635300928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45962.009635300928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45962.009635300928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45962.009635300928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45962.009635300928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45962.009635300928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45962.009635300928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45962.009635300928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45962.009635300928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45962.009635300928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45962.009635300928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45962.009635300928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45962.009635300928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45962.009635300928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45962.009635300928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45962.009635300928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45962.009635300928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45962.009635300928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45962.009635300928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45962.009635300928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45962.009635300928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45962.009635300928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45962.009635300928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45962.009635300928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45962.009635300928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45962.009635300928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45962.009635300928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45962.009635300928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45962.009635300928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45962.009635300928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45962.009635300928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45962.009635300928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45962.009635300928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45962.009635300928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45962.009635300928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45962.009635300928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45962.009635300928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45962.009635300928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45962.009635300928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45962.009635300928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45962.009635300928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45962.009635300928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45962.009635300928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45962.009635300928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45962.009635300928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45962.009635300928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45962.009635300928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45962.009635300928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45962.009635300928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45962.009635300928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45962.009635300928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45962.009635300928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45962.009635300928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45962.009635300928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45962.009635300928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45962.009635300928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45962.009635300928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45962.009635300928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45962.009635300928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45962.009635300928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45962.009635300928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45962.009635300928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45962.009635300928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45962.009635300928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45962.009635300928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45962.009635300928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45962.009635300928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45962.009635300928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45962.009635300928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45962.009635300928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45962.009635300928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45962.009635300928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45962.009635300928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45962.009635300928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45962.009635300928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45962.009635300928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45962.009635300928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45962.009635300928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45962.009635300928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45962.009635300928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45962.009635300928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45962.009635300928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45962.009635300928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45962.009635300928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45962.009635300928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45962.009635300928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45962.009635300928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45962.009635300928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45962.009635300928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45962.009635300928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45962.009635300928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45962.009635300928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45962.009635300928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45962.009635300928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45962.009635300928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45962.009635300928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45962.009635300928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45962.009635300928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45962.009635300928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45962.009635300928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45962.009635300928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45962.009635300928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45962.009635300928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45962.009635300928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45962.009635300928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45962.009635300928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45962.009635300928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45962.009635300928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45962.009635300928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45962.009635300928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45962.009635300928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45962.009635300928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45962.009635300928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45962.009635300928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45962.009635300928</v>
      </c>
      <c r="H126" s="123"/>
      <c r="I126" s="119" t="str">
        <f>IFERROR(VLOOKUP(D126,DB!A:F,6,0),"")</f>
        <v/>
      </c>
      <c r="J126" s="119" t="str">
        <f>IFERROR(VLOOKUP(D126,DB!A:G,7,0),"")</f>
        <v/>
      </c>
      <c r="K126" s="125"/>
      <c r="L126" s="121" t="str">
        <f>IFERROR(VLOOKUP(D126,DB!A:I,9,0),"")</f>
        <v/>
      </c>
    </row>
    <row r="127" spans="1:12" ht="15" customHeight="1">
      <c r="A127" s="126"/>
      <c r="B127" s="126" t="str">
        <f>IFERROR(VLOOKUP(D127,DB!A:K,11,0),"")</f>
        <v/>
      </c>
      <c r="C127" s="127"/>
      <c r="D127" s="128"/>
      <c r="E127" s="129"/>
      <c r="F127" s="130"/>
      <c r="G127" s="131">
        <f ca="1">IFERROR(NOW()-F127,"")</f>
        <v>45962.009635300928</v>
      </c>
      <c r="H127" s="130"/>
      <c r="I127" s="126" t="str">
        <f>IFERROR(VLOOKUP(D127,DB!A:F,6,0),"")</f>
        <v/>
      </c>
      <c r="J127" s="126" t="str">
        <f>IFERROR(VLOOKUP(D127,DB!A:G,7,0),"")</f>
        <v/>
      </c>
      <c r="K127" s="132"/>
      <c r="L127" s="128" t="str">
        <f>IFERROR(VLOOKUP(D127,DB!A:I,9,0),"")</f>
        <v/>
      </c>
    </row>
  </sheetData>
  <dataValidations count="2">
    <dataValidation allowBlank="1" showInputMessage="1" showErrorMessage="1" sqref="E1" xr:uid="{A4F81451-56CC-4543-9497-104C4E44EE4B}"/>
    <dataValidation type="list" allowBlank="1" showInputMessage="1" showErrorMessage="1" sqref="E2:E1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9"/>
  <sheetViews>
    <sheetView tabSelected="1" workbookViewId="0">
      <selection activeCell="D12" sqref="D1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70.177575115740183</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35.820757986111857</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13.348524189816089</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45962.009635300928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45962.009635300928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45962.009635300928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45962.009635300928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45962.009635300928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45962.009635300928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45962.009635300928</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45962.009635300928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45962.009635300928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45962.009635300928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45962.009635300928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45962.009635300928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45962.009635300928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45962.009635300928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45962.009635300928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45962.009635300928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45962.009635300928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45962.009635300928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45962.009635300928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45962.009635300928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45962.009635300928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45962.009635300928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45962.009635300928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45962.009635300928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45962.009635300928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45962.009635300928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45962.009635300928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45962.009635300928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45962.009635300928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45962.009635300928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45962.009635300928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45962.009635300928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45962.009635300928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45962.009635300928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45962.009635300928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45962.009635300928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45962.009635300928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45962.009635300928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45962.009635300928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45962.009635300928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45962.009635300928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45962.009635300928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45962.009635300928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45962.009635300928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45962.009635300928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45962.009635300928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45962.009635300928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45962.009635300928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45962.009635300928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45962.009635300928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45962.009635300928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45962.009635300928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45962.009635300928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45962.009635300928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45962.009635300928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45962.009635300928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45962.009635300928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45962.009635300928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45962.009635300928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45962.009635300928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45962.009635300928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45962.009635300928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45962.009635300928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45962.009635300928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45962.009635300928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45962.009635300928</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45962.009635300928</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45962.009635300928</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45962.009635300928</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45962.009635300928</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45962.009635300928</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45962.009635300928</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45962.009635300928</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45962.009635300928</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45962.009635300928</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45962.009635300928</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45962.009635300928</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45962.009635300928</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45962.009635300928</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45962.009635300928</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45962.009635300928</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45962.009635300928</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45962.009635300928</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45962.009635300928</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45962.009635300928</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45962.009635300928</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45962.009635300928</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45962.009635300928</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45962.009635300928</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45962.009635300928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45962.009635300928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45962.009635300928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45962.009635300928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45962.009635300928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45962.009635300928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45962.009635300928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45962.009635300928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45962.009635300928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45962.009635300928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45962.009635300928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45962.009635300928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45962.009635300928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45962.009635300928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45962.009635300928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45962.009635300928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45962.009635300928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45962.009635300928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45962.009635300928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45962.009635300928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45962.009635300928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45962.009635300928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45962.009635300928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45962.009635300928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45962.009635300928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45962.009635300928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45962.009635300928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45962.009635300928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45962.009635300928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45962.009635300928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45962.009635300928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45962.009635300928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45962.009635300928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45962.009635300928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45962.009635300928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45962.009635300928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45962.009635300928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45962.009635300928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45962.009635300928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45962.009635300928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45962.009635300928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45962.009635300928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45962.009635300928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45962.009635300928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45962.009635300928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45962.009635300928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45962.009635300928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45962.009635300928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45962.009635300928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45962.009635300928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45962.009635300928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45962.009635300928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45962.009635300928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45962.009635300928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45962.009635300928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45962.009635300928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45962.009635300928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45962.009635300928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45962.009635300928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45962.009635300928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45962.009635300928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45962.009635300928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45962.009635300928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45962.009635300928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45962.009635300928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45962.009635300928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45962.009635300928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45962.009635300928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45962.009635300928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45962.009635300928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45962.009635300928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45962.009635300928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45962.009635300928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45962.009635300928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45962.009635300928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45962.009635300928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45962.009635300928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45962.009635300928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45962.009635300928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45962.009635300928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45962.009635300928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45962.009635300928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45962.009635300928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45962.009635300928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45962.009635300928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45962.009635300928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45962.009635300928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45962.009635300928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45962.009635300928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45962.009635300928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45962.009635300928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45962.009635300928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45962.009635300928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45962.009635300928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45962.009635300928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45962.009635300928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45962.009635300928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45962.009635300928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45962.009635300928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45962.009635300928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45962.009635300928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45962.009635300928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45962.009635300928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45962.009635300928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45962.009635300928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45962.009635300928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45962.009635300928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45962.009635300928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45962.009635300928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45962.009635300928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45962.009635300928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45962.009635300928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45962.009635300928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45962.009635300928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45962.009635300928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45962.009635300928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45962.009635300928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45962.009635300928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45962.009635300928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45962.009635300928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45962.009635300928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45962.009635300928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45962.009635300928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45962.009635300928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45962.009635300928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45962.009635300928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45962.009635300928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45962.009635300928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45962.009635300928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45962.009635300928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45962.009635300928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45962.009635300928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45962.009635300928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45962.009635300928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45962.009635300928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45962.009635300928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45962.009635300928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45962.009635300928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45962.009635300928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45962.009635300928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45962.009635300928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45962.009635300928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45962.009635300928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45962.009635300928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45962.009635300928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45962.009635300928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45962.009635300928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45962.009635300928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45962.009635300928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45962.009635300928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45962.009635300928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45962.009635300928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45962.009635300928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45962.009635300928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45962.009635300928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45962.009635300928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45962.009635300928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45962.009635300928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45962.009635300928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45962.009635300928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45962.009635300928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45962.009635300928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45962.009635300928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45962.009635300928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45962.009635300928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45962.009635300928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45962.009635300928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45962.009635300928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45962.009635300928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45962.009635300928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45962.009635300928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45962.009635300928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45962.009635300928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45962.009635300928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45962.009635300928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45962.009635300928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45962.009635300928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45962.009635300928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45962.009635300928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45962.009635300928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45962.009635300928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45962.009635300928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45962.009635300928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45962.009635300928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45962.009635300928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45962.009635300928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45962.009635300928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45962.009635300928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45962.009635300928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45962.009635300928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45962.009635300928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45962.009635300928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45962.009635300928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45962.009635300928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45962.009635300928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45962.009635300928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45962.009635300928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45962.009635300928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45962.009635300928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45962.009635300928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45962.009635300928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45962.009635300928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45962.009635300928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45962.009635300928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45962.009635300928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45962.009635300928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45962.009635300928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45962.009635300928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45962.009635300928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45962.009635300928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45962.009635300928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45962.009635300928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45962.009635300928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45962.009635300928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45962.009635300928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45962.009635300928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45962.009635300928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45962.009635300928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45962.009635300928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45962.009635300928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45962.009635300928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45962.009635300928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45962.009635300928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45962.009635300928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45962.009635300928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45962.009635300928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45962.009635300928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45962.009635300928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45962.009635300928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45962.009635300928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45962.009635300928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45962.009635300928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45962.009635300928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45962.009635300928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45962.009635300928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45962.009635300928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45962.009635300928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45962.009635300928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45962.009635300928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45962.009635300928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45962.009635300928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45962.009635300928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45962.009635300928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45962.009635300928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45962.009635300928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45962.009635300928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45962.009635300928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45962.009635300928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45962.009635300928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45962.009635300928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45962.009635300928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45962.009635300928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45962.009635300928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45962.009635300928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45962.009635300928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45962.009635300928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45962.009635300928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45962.009635300928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45962.009635300928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45962.009635300928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45962.009635300928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45962.009635300928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45962.009635300928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45962.009635300928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45962.009635300928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45962.009635300928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45962.009635300928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45962.009635300928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45962.009635300928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45962.009635300928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45962.009635300928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45962.009635300928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45962.009635300928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45962.009635300928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45962.009635300928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45962.009635300928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45962.009635300928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45962.009635300928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45962.009635300928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45962.009635300928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45962.009635300928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45962.009635300928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45962.009635300928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45962.009635300928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45962.009635300928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45962.009635300928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45962.009635300928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45962.009635300928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45962.009635300928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45962.009635300928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45962.009635300928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45962.009635300928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45962.009635300928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45962.009635300928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45962.009635300928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45962.009635300928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45962.009635300928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45962.009635300928</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79"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6"/>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45962.009635300928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45962.009635300928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45962.009635300928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45962.009635300928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45962.009635300928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45962.009635300928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45962.009635300928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45962.009635300928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45962.009635300928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45962.009635300928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45962.009635300928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45962.009635300928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45962.009635300928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45962.009635300928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45962.009635300928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45962.009635300928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45962.009635300928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45962.009635300928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45962.009635300928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45962.009635300928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45962.009635300928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45962.009635300928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45962.009635300928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45962.009635300928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45962.009635300928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45962.009635300928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45962.009635300928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45962.009635300928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45962.009635300928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45962.009635300928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45962.009635300928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45962.009635300928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45962.009635300928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45962.009635300928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45962.009635300928</v>
      </c>
      <c r="H36" s="107"/>
      <c r="I36" s="103" t="str">
        <f>IFERROR(VLOOKUP(D36,DB!A:F,6,0),"")</f>
        <v/>
      </c>
      <c r="J36" s="102" t="str">
        <f>IFERROR(VLOOKUP(D36,DB!A:G,7,0),"")</f>
        <v/>
      </c>
      <c r="K36" s="108"/>
      <c r="L36" s="109" t="str">
        <f>IFERROR(VLOOKUP(D36,DB!A:I,9,0),"")</f>
        <v/>
      </c>
    </row>
  </sheetData>
  <dataValidations count="2">
    <dataValidation allowBlank="1" showInputMessage="1" showErrorMessage="1" sqref="E1" xr:uid="{380493DB-286A-4683-AF55-C78F04945A49}"/>
    <dataValidation type="list" allowBlank="1" showInputMessage="1" showErrorMessage="1" sqref="E2:E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2025-10-31T21:15:49Z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