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975" documentId="120_S{2AC9BD13-BADA-5192-A53E-5A8FF88502F6}" xr6:coauthVersionLast="47" xr6:coauthVersionMax="47" xr10:uidLastSave="{951EBBB4-6AB7-4EA3-B34C-DB17E1288AF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D10" i="3"/>
  <c r="L4" i="4"/>
  <c r="L5" i="4"/>
  <c r="L6" i="4"/>
  <c r="L7" i="4"/>
  <c r="L8" i="4"/>
  <c r="L9" i="4"/>
  <c r="G6" i="5"/>
  <c r="G7" i="5"/>
  <c r="G8" i="5"/>
  <c r="G9" i="5"/>
  <c r="G10" i="5"/>
  <c r="G11" i="5"/>
  <c r="G12" i="5"/>
  <c r="G13" i="5"/>
  <c r="G14" i="5"/>
  <c r="G15" i="5"/>
  <c r="G16" i="5"/>
  <c r="B6" i="5"/>
  <c r="B7" i="5"/>
  <c r="B8" i="5"/>
  <c r="B9" i="5"/>
  <c r="B10" i="5"/>
  <c r="B11" i="5"/>
  <c r="B12" i="5"/>
  <c r="B13" i="5"/>
  <c r="B14" i="5"/>
  <c r="B15" i="5"/>
  <c r="B16" i="5"/>
  <c r="I6" i="5"/>
  <c r="I7" i="5"/>
  <c r="I8" i="5"/>
  <c r="I9" i="5"/>
  <c r="I10" i="5"/>
  <c r="I11" i="5"/>
  <c r="I12" i="5"/>
  <c r="I13" i="5"/>
  <c r="I14" i="5"/>
  <c r="I15" i="5"/>
  <c r="I16" i="5"/>
  <c r="J6" i="5"/>
  <c r="J7" i="5"/>
  <c r="J8" i="5"/>
  <c r="J9" i="5"/>
  <c r="J10" i="5"/>
  <c r="J11" i="5"/>
  <c r="J12" i="5"/>
  <c r="J13" i="5"/>
  <c r="J14" i="5"/>
  <c r="J15" i="5"/>
  <c r="J16" i="5"/>
  <c r="L6" i="5"/>
  <c r="L7" i="5"/>
  <c r="L8" i="5"/>
  <c r="L9" i="5"/>
  <c r="L10" i="5"/>
  <c r="L11" i="5"/>
  <c r="L12" i="5"/>
  <c r="L13" i="5"/>
  <c r="L14" i="5"/>
  <c r="L15"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G3" i="4"/>
  <c r="B4" i="4"/>
  <c r="G4" i="4"/>
  <c r="I4" i="4"/>
  <c r="J4" i="4"/>
  <c r="B5" i="4"/>
  <c r="G5" i="4"/>
  <c r="I5" i="4"/>
  <c r="J5" i="4"/>
  <c r="B6" i="4"/>
  <c r="G6" i="4"/>
  <c r="I6" i="4"/>
  <c r="J6" i="4"/>
  <c r="G7" i="4"/>
  <c r="I7" i="4"/>
  <c r="J7" i="4"/>
  <c r="B8" i="4"/>
  <c r="G8" i="4"/>
  <c r="I8" i="4"/>
  <c r="J8"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<sst xmlns="http://schemas.openxmlformats.org/spreadsheetml/2006/main" count="180288" uniqueCount="39133">
  <si>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</si>
  <si>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</si>
  <si>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</si>
  <si>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</si>
  <si>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</si>
  <si>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</si>
  <si>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</si>
  <si>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</si>
  <si>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</si>
  <si>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</si>
  <si>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</si>
  <si>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</si>
  <si>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</si>
  <si>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</si>
  <si>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</si>
  <si>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</si>
  <si>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</si>
  <si>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</si>
  <si>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</si>
  <si>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</si>
  <si>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</si>
  <si>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</si>
  <si>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</si>
  <si>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</si>
  <si>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</si>
  <si>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</si>
  <si>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</si>
  <si>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</si>
  <si>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</si>
  <si>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</si>
  <si>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</si>
  <si>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</si>
  <si>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</si>
  <si>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</si>
  <si>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</si>
  <si>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</si>
  <si>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</si>
  <si>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</si>
  <si>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</si>
  <si>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</si>
  <si>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</si>
  <si>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</si>
  <si>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</si>
  <si>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</si>
  <si>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</si>
  <si>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</si>
  <si>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</si>
  <si>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</si>
  <si>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</si>
  <si>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</si>
  <si>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</si>
  <si>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</si>
  <si>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</si>
  <si>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</si>
  <si>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</si>
  <si>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</si>
  <si>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</si>
  <si>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</si>
  <si>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</si>
  <si>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</si>
  <si>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</si>
  <si>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</si>
  <si>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</si>
  <si>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</si>
  <si>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</si>
  <si>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</si>
  <si>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</si>
  <si>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</si>
  <si>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</si>
  <si>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</si>
  <si>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</si>
  <si>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</si>
  <si>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</si>
  <si>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</si>
  <si>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</si>
  <si>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</si>
  <si>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</si>
  <si>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</si>
  <si>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</si>
  <si>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</si>
  <si>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</si>
  <si>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</si>
  <si>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</si>
  <si>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</si>
  <si>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</si>
  <si>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</si>
  <si>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</si>
  <si>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</si>
  <si>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</si>
  <si>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</si>
  <si>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</si>
  <si>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</si>
  <si>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</si>
  <si>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</si>
  <si>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</si>
  <si>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</si>
  <si>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</si>
  <si>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</si>
  <si>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</si>
  <si>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</si>
  <si>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</si>
  <si>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</si>
  <si>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</si>
  <si>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</si>
  <si>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</si>
  <si>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</si>
  <si>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</si>
  <si>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</si>
  <si>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</si>
  <si>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</si>
  <si>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</si>
  <si>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</si>
  <si>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</si>
  <si>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</si>
  <si>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</si>
  <si>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</si>
  <si>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</si>
  <si>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</si>
  <si>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</si>
  <si>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</si>
  <si>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</si>
  <si>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</si>
  <si>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</si>
  <si>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</si>
  <si>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</si>
  <si>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</si>
  <si>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</si>
  <si>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</si>
  <si>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</si>
  <si>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</si>
  <si>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</si>
  <si>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</si>
  <si>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</si>
  <si>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</si>
  <si>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</si>
  <si>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</si>
  <si>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</si>
  <si>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</si>
  <si>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</si>
  <si>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</si>
  <si>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</si>
  <si>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</si>
  <si>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</si>
  <si>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</si>
  <si>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</si>
  <si>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</si>
  <si>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</si>
  <si>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</si>
  <si>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</si>
  <si>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</si>
  <si>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</si>
  <si>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</si>
  <si>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</si>
  <si>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</si>
  <si>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</si>
  <si>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</si>
  <si>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</si>
  <si>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</si>
  <si>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</si>
  <si>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</si>
  <si>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</si>
  <si>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</si>
  <si>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</si>
  <si>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</si>
  <si>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</si>
  <si>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</si>
  <si>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</si>
  <si>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</si>
  <si>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</si>
  <si>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</si>
  <si>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</si>
  <si>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</si>
  <si>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</si>
  <si>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</si>
  <si>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</si>
  <si>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</si>
  <si>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</si>
  <si>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</si>
  <si>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</si>
  <si>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</si>
  <si>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</si>
  <si>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</si>
  <si>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</si>
  <si>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</si>
  <si>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</si>
  <si>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</si>
  <si>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</si>
  <si>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</si>
  <si>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</si>
  <si>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</si>
  <si>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</si>
  <si>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</si>
  <si>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</si>
  <si>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</si>
  <si>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</si>
  <si>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</si>
  <si>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</si>
  <si>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</si>
  <si>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</si>
  <si>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</si>
  <si>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</si>
  <si>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</si>
  <si>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</si>
  <si>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</si>
  <si>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</si>
  <si>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</si>
  <si>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</si>
  <si>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</si>
  <si>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</si>
  <si>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</si>
  <si>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</si>
  <si>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</si>
  <si>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</si>
  <si>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</si>
  <si>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</si>
  <si>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</si>
  <si>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</si>
  <si>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</si>
  <si>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</si>
  <si>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</si>
  <si>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</si>
  <si>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</si>
  <si>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</si>
  <si>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</si>
  <si>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</si>
  <si>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</si>
  <si>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</si>
  <si>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</si>
  <si>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</si>
  <si>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</si>
  <si>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</si>
  <si>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</si>
  <si>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</si>
  <si>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</si>
  <si>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</si>
  <si>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</si>
  <si>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</si>
  <si>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</si>
  <si>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</si>
  <si>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</si>
  <si>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</si>
  <si>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</si>
  <si>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</si>
  <si>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</si>
  <si>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</si>
  <si>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</si>
  <si>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</si>
  <si>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</si>
  <si>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</si>
  <si>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</si>
  <si>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</si>
  <si>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</si>
  <si>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</si>
  <si>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</si>
  <si>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</si>
  <si>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</si>
  <si>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</si>
  <si>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</si>
  <si>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</si>
  <si>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</si>
  <si>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</si>
  <si>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</si>
  <si>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</si>
  <si>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</si>
  <si>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</si>
  <si>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</si>
  <si>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</si>
  <si>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</si>
  <si>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</si>
  <si>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</si>
  <si>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</si>
  <si>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</si>
  <si>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</si>
  <si>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</si>
  <si>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</si>
  <si>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</si>
  <si>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</si>
  <si>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</si>
  <si>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</si>
  <si>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</si>
  <si>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</si>
  <si>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</si>
  <si>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</si>
  <si>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</si>
  <si>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</si>
  <si>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</si>
  <si>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</si>
  <si>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</si>
  <si>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</si>
  <si>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</si>
  <si>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</si>
  <si>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</si>
  <si>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</si>
  <si>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</si>
  <si>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</si>
  <si>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</si>
  <si>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</si>
  <si>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</si>
  <si>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</si>
  <si>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</si>
  <si>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</si>
  <si>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</si>
  <si>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</si>
  <si>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</si>
  <si>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</si>
  <si>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</si>
  <si>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</si>
  <si>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</si>
  <si>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</si>
  <si>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</si>
  <si>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</si>
  <si>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</si>
  <si>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</si>
  <si>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</si>
  <si>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</si>
  <si>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</si>
  <si>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</si>
  <si>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</si>
  <si>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</si>
  <si>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</si>
  <si>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</si>
  <si>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</si>
  <si>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</si>
  <si>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</si>
  <si>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</si>
  <si>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</si>
  <si>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</si>
  <si>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</si>
  <si>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</si>
  <si>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</si>
  <si>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</si>
  <si>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</si>
  <si>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</si>
  <si>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</si>
  <si>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</si>
  <si>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</si>
  <si>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</si>
  <si>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</si>
  <si>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</si>
  <si>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</si>
  <si>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</si>
  <si>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</si>
  <si>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</si>
  <si>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</si>
  <si>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</si>
  <si>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</si>
  <si>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</si>
  <si>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</si>
  <si>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</si>
  <si>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</si>
  <si>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</si>
  <si>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</si>
  <si>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</si>
  <si>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</si>
  <si>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</si>
  <si>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</si>
  <si>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</si>
  <si>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</si>
  <si>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</si>
  <si>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</si>
  <si>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</si>
  <si>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</si>
  <si>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</si>
  <si>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</si>
  <si>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</si>
  <si>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</si>
  <si>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</si>
  <si>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</si>
  <si>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</si>
  <si>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</si>
  <si>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</si>
  <si>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</si>
  <si>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</si>
  <si>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</si>
  <si>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</si>
  <si>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</si>
  <si>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</si>
  <si>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</si>
  <si>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</si>
  <si>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</si>
  <si>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</si>
  <si>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</si>
  <si>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</si>
  <si>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</si>
  <si>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</si>
  <si>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</si>
  <si>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</si>
  <si>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</si>
  <si>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</si>
  <si>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</si>
  <si>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</si>
  <si>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</si>
  <si>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</si>
  <si>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</si>
  <si>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</si>
  <si>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</si>
  <si>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</si>
  <si>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</si>
  <si>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</si>
  <si>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</si>
  <si>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</si>
  <si>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</si>
  <si>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</si>
  <si>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</si>
  <si>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</si>
  <si>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</si>
  <si>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</si>
  <si>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</si>
  <si>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</si>
  <si>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</si>
  <si>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</si>
  <si>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</si>
  <si>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</si>
  <si>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</si>
  <si>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</si>
  <si>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</si>
  <si>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</si>
  <si>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</si>
  <si>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</si>
  <si>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</si>
  <si>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</si>
  <si>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</si>
  <si>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</si>
  <si>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</si>
  <si>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</si>
  <si>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</si>
  <si>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</si>
  <si>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</si>
  <si>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</si>
  <si>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</si>
  <si>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</si>
  <si>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</si>
  <si>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</si>
  <si>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</si>
  <si>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</si>
  <si>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</si>
  <si>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</si>
  <si>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</si>
  <si>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</si>
  <si>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</si>
  <si>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</si>
  <si>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</si>
  <si>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</si>
  <si>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</si>
  <si>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</si>
  <si>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</si>
  <si>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</si>
  <si>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</si>
  <si>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</si>
  <si>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</si>
  <si>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</si>
  <si>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</si>
  <si>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</si>
  <si>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</si>
  <si>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</si>
  <si>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</si>
  <si>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</si>
  <si>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</si>
  <si>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</si>
  <si>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</si>
  <si>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</si>
  <si>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</si>
  <si>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</si>
  <si>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</si>
  <si>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</si>
  <si>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</si>
  <si>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</si>
  <si>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</si>
  <si>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</si>
  <si>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</si>
  <si>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</si>
  <si>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</si>
  <si>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</si>
  <si>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</si>
  <si>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</si>
  <si>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</si>
  <si>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</si>
  <si>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</si>
  <si>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</si>
  <si>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</si>
  <si>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</si>
  <si>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</si>
  <si>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</si>
  <si>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</si>
  <si>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</si>
  <si>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</si>
  <si>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</si>
  <si>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</si>
  <si>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</si>
  <si>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</si>
  <si>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</si>
  <si>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</si>
  <si>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</si>
  <si>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</si>
  <si>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</si>
  <si>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</si>
  <si>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</si>
  <si>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</si>
  <si>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</si>
  <si>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</si>
  <si>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</si>
  <si>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</si>
  <si>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</si>
  <si>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</si>
  <si>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</si>
  <si>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</si>
  <si>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</si>
  <si>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</si>
  <si>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</si>
  <si>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</si>
  <si>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</si>
  <si>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</si>
  <si>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</si>
  <si>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</si>
  <si>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</si>
  <si>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</si>
  <si>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</si>
  <si>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</si>
  <si>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</si>
  <si>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</si>
  <si>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</si>
  <si>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</si>
  <si>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</si>
  <si>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</si>
  <si>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</si>
  <si>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</si>
  <si>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</si>
  <si>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</si>
  <si>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</si>
  <si>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</si>
  <si>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</si>
  <si>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</si>
  <si>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</si>
  <si>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</si>
  <si>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</si>
  <si>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</si>
  <si>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</si>
  <si>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</si>
  <si>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</si>
  <si>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</si>
  <si>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</si>
  <si>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</si>
  <si>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</si>
  <si>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</si>
  <si>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</si>
  <si>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</si>
  <si>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</si>
  <si>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</si>
  <si>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</si>
  <si>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</si>
  <si>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</si>
  <si>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</si>
  <si>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</si>
  <si>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</si>
  <si>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</si>
  <si>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</si>
  <si>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</si>
  <si>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</si>
  <si>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</si>
  <si>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</si>
  <si>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</si>
  <si>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</si>
  <si>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</si>
  <si>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</si>
  <si>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</si>
  <si>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</si>
  <si>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</si>
  <si>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</si>
  <si>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</si>
  <si>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</si>
  <si>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</si>
  <si>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</si>
  <si>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</si>
  <si>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</si>
  <si>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</si>
  <si>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</si>
  <si>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</si>
  <si>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</si>
  <si>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</si>
  <si>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</si>
  <si>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</si>
  <si>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</si>
  <si>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</si>
  <si>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</si>
  <si>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</si>
  <si>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</si>
  <si>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</si>
  <si>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</si>
  <si>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</si>
  <si>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</si>
  <si>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</si>
  <si>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</si>
  <si>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</si>
  <si>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</si>
  <si>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</si>
  <si>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</si>
  <si>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</si>
  <si>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</si>
  <si>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</si>
  <si>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</si>
  <si>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</si>
  <si>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</si>
  <si>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</si>
  <si>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</si>
  <si>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</si>
  <si>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</si>
  <si>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</si>
  <si>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</si>
  <si>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</si>
  <si>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</si>
  <si>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</si>
  <si>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</si>
  <si>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</si>
  <si>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</si>
  <si>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</si>
  <si>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</si>
  <si>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</si>
  <si>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</si>
  <si>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</si>
  <si>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</si>
  <si>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</si>
  <si>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</si>
  <si>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</si>
  <si>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</si>
  <si>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</si>
  <si>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</si>
  <si>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</si>
  <si>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</si>
  <si>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</si>
  <si>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</si>
  <si>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</si>
  <si>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</si>
  <si>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</si>
  <si>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</si>
  <si>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</si>
  <si>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</si>
  <si>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</si>
  <si>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</si>
  <si>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</si>
  <si>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</si>
  <si>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</si>
  <si>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</si>
  <si>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</si>
  <si>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</si>
  <si>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</si>
  <si>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</si>
  <si>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</si>
  <si>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</si>
  <si>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</si>
  <si>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</si>
  <si>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</si>
  <si>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</si>
  <si>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</si>
  <si>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</si>
  <si>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</si>
  <si>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</si>
  <si>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</si>
  <si>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</si>
  <si>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</si>
  <si>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</si>
  <si>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</si>
  <si>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</si>
  <si>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</si>
  <si>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</si>
  <si>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</si>
  <si>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</si>
  <si>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</si>
  <si>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</si>
  <si>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</si>
  <si>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</si>
  <si>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</si>
  <si>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</si>
  <si>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</si>
  <si>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</si>
  <si>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</si>
  <si>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</si>
  <si>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</si>
  <si>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</si>
  <si>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</si>
  <si>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</si>
  <si>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</si>
  <si>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</si>
  <si>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</si>
  <si>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</si>
  <si>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</si>
  <si>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</si>
  <si>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</si>
  <si>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</si>
  <si>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</si>
  <si>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</si>
  <si>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</si>
  <si>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</si>
  <si>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</si>
  <si>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</si>
  <si>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</si>
  <si>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</si>
  <si>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</si>
  <si>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</si>
  <si>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</si>
  <si>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</si>
  <si>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</si>
  <si>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</si>
  <si>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</si>
  <si>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</si>
  <si>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</si>
  <si>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</si>
  <si>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</si>
  <si>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</si>
  <si>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</si>
  <si>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</si>
  <si>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</si>
  <si>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</si>
  <si>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</si>
  <si>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</si>
  <si>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</si>
  <si>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</si>
  <si>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</si>
  <si>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</si>
  <si>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</si>
  <si>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</si>
  <si>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</si>
  <si>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</si>
  <si>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</si>
  <si>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</si>
  <si>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</si>
  <si>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</si>
  <si>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</si>
  <si>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</si>
  <si>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</si>
  <si>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</si>
  <si>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</si>
  <si>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</si>
  <si>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</si>
  <si>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</si>
  <si>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</si>
  <si>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</si>
  <si>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</si>
  <si>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</si>
  <si>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</si>
  <si>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</si>
  <si>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</si>
  <si>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</si>
  <si>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</si>
  <si>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</si>
  <si>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</si>
  <si>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</si>
  <si>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</si>
  <si>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</si>
  <si>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</si>
  <si>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</si>
  <si>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</si>
  <si>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</si>
  <si>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</si>
  <si>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</si>
  <si>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</si>
  <si>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</si>
  <si>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</si>
  <si>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</si>
  <si>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</si>
  <si>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</si>
  <si>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</si>
  <si>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</si>
  <si>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</si>
  <si>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</si>
  <si>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</si>
  <si>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</si>
  <si>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</si>
  <si>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</si>
  <si>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</si>
  <si>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</si>
  <si>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</si>
  <si>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</si>
  <si>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</si>
  <si>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</si>
  <si>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</si>
  <si>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</si>
  <si>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</si>
  <si>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</si>
  <si>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</si>
  <si>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</si>
  <si>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</si>
  <si>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</si>
  <si>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</si>
  <si>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</si>
  <si>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</si>
  <si>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</si>
  <si>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</si>
  <si>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</si>
  <si>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</si>
  <si>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</si>
  <si>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</si>
  <si>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</si>
  <si>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</si>
  <si>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</si>
  <si>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</si>
  <si>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</si>
  <si>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</si>
  <si>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</si>
  <si>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</si>
  <si>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</si>
  <si>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</si>
  <si>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</si>
  <si>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</si>
  <si>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</si>
  <si>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</si>
  <si>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</si>
  <si>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</si>
  <si>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</si>
  <si>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</si>
  <si>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</si>
  <si>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</si>
  <si>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</si>
  <si>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</si>
  <si>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</si>
  <si>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</si>
  <si>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</si>
  <si>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</si>
  <si>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</si>
  <si>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</si>
  <si>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</si>
  <si>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</si>
  <si>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</si>
  <si>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</si>
  <si>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</si>
  <si>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</si>
  <si>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</si>
  <si>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</si>
  <si>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</si>
  <si>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</si>
  <si>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</si>
  <si>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</si>
  <si>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</si>
  <si>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</si>
  <si>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</si>
  <si>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</si>
  <si>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</si>
  <si>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</si>
  <si>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</si>
  <si>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</si>
  <si>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</si>
  <si>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</si>
  <si>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</si>
  <si>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</si>
  <si>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</si>
  <si>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</si>
  <si>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</si>
  <si>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</si>
  <si>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</si>
  <si>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</si>
  <si>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</si>
  <si>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</si>
  <si>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</si>
  <si>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</si>
  <si>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</si>
  <si>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</si>
  <si>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</si>
  <si>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</si>
  <si>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</si>
  <si>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</si>
  <si>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</si>
  <si>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</si>
  <si>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</si>
  <si>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</si>
  <si>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</si>
  <si>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</si>
  <si>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</si>
  <si>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</si>
  <si>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</si>
  <si>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</si>
  <si>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</si>
  <si>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</si>
  <si>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</si>
  <si>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</si>
  <si>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</si>
  <si>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</si>
  <si>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</si>
  <si>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</si>
  <si>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</si>
  <si>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</si>
  <si>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</si>
  <si>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</si>
  <si>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</si>
  <si>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</si>
  <si>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</si>
  <si>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</si>
  <si>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</si>
  <si>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</si>
  <si>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</si>
  <si>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</si>
  <si>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</si>
  <si>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</si>
  <si>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</si>
  <si>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</si>
  <si>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</si>
  <si>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</si>
  <si>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</si>
  <si>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</si>
  <si>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</si>
  <si>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</si>
  <si>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</si>
  <si>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</si>
  <si>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</si>
  <si>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</si>
  <si>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</si>
  <si>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</si>
  <si>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</si>
  <si>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</si>
  <si>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</si>
  <si>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</si>
  <si>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</si>
  <si>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</si>
  <si>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</si>
  <si>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</si>
  <si>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</si>
  <si>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</si>
  <si>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</si>
  <si>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</si>
  <si>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</si>
  <si>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</si>
  <si>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</si>
  <si>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</si>
  <si>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</si>
  <si>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</si>
  <si>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</si>
  <si>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</si>
  <si>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</si>
  <si>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</si>
  <si>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</si>
  <si>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</si>
  <si>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</si>
  <si>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</si>
  <si>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</si>
  <si>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</si>
  <si>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</si>
  <si>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</si>
  <si>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</si>
  <si>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</si>
  <si>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</si>
  <si>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</si>
  <si>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</si>
  <si>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</si>
  <si>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</si>
  <si>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</si>
  <si>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</si>
  <si>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</si>
  <si>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</si>
  <si>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</si>
  <si>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</si>
  <si>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</si>
  <si>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</si>
  <si>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</si>
  <si>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</si>
  <si>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</si>
  <si>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</si>
  <si>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</si>
  <si>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</si>
  <si>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</si>
  <si>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</si>
  <si>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</si>
  <si>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</si>
  <si>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</si>
  <si>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</si>
  <si>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</si>
  <si>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</si>
  <si>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</si>
  <si>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</si>
  <si>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</si>
  <si>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</si>
  <si>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</si>
  <si>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</si>
  <si>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</si>
  <si>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</si>
  <si>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</si>
  <si>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</si>
  <si>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</si>
  <si>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</si>
  <si>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</si>
  <si>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</si>
  <si>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</si>
  <si>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</si>
  <si>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</si>
  <si>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</si>
  <si>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</si>
  <si>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</si>
  <si>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</si>
  <si>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</si>
  <si>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</si>
  <si>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</si>
  <si>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</si>
  <si>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</si>
  <si>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</si>
  <si>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</si>
  <si>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</si>
  <si>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</si>
  <si>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</si>
  <si>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</si>
  <si>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</si>
  <si>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</si>
  <si>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</si>
  <si>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</si>
  <si>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</si>
  <si>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</si>
  <si>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</si>
  <si>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</si>
  <si>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</si>
  <si>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</si>
  <si>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</si>
  <si>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</si>
  <si>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</si>
  <si>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</si>
  <si>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</si>
  <si>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</si>
  <si>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</si>
  <si>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</si>
  <si>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</si>
  <si>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</si>
  <si>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</si>
  <si>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</si>
  <si>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</si>
  <si>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</si>
  <si>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</si>
  <si>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</si>
  <si>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</si>
  <si>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</si>
  <si>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</si>
  <si>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</si>
  <si>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</si>
  <si>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</si>
  <si>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</si>
  <si>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</si>
  <si>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</si>
  <si>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</si>
  <si>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</si>
  <si>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</si>
  <si>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</si>
  <si>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</si>
  <si>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</si>
  <si>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</si>
  <si>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</si>
  <si>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</si>
  <si>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</si>
  <si>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</si>
  <si>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</si>
  <si>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</si>
  <si>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</si>
  <si>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</si>
  <si>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</si>
  <si>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</si>
  <si>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</si>
  <si>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</si>
  <si>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</si>
  <si>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</si>
  <si>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</si>
  <si>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</si>
  <si>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</si>
  <si>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</si>
  <si>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</si>
  <si>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</si>
  <si>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</si>
  <si>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</si>
  <si>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</si>
  <si>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</si>
  <si>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</si>
  <si>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</si>
  <si>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</si>
  <si>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</si>
  <si>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</si>
  <si>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</si>
  <si>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</si>
  <si>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</si>
  <si>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</si>
  <si>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</si>
  <si>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</si>
  <si>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</si>
  <si>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</si>
  <si>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</si>
  <si>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</si>
  <si>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</si>
  <si>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</si>
  <si>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</si>
  <si>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</si>
  <si>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</si>
  <si>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</si>
  <si>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</si>
  <si>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</si>
  <si>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</si>
  <si>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</si>
  <si>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</si>
  <si>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</si>
  <si>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</si>
  <si>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</si>
  <si>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</si>
  <si>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</si>
  <si>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</si>
  <si>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</si>
  <si>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</si>
  <si>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</si>
  <si>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</si>
  <si>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</si>
  <si>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</si>
  <si>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</si>
  <si>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</si>
  <si>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</si>
  <si>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</si>
  <si>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</si>
  <si>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</si>
  <si>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</si>
  <si>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</si>
  <si>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</si>
  <si>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</si>
  <si>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</si>
  <si>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</si>
  <si>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</si>
  <si>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</si>
  <si>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</si>
  <si>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</si>
  <si>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</si>
  <si>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</si>
  <si>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</si>
  <si>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</si>
  <si>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</si>
  <si>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</si>
  <si>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</si>
  <si>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</si>
  <si>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</si>
  <si>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</si>
  <si>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</si>
  <si>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</si>
  <si>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</si>
  <si>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</si>
  <si>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</si>
  <si>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</si>
  <si>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</si>
  <si>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</si>
  <si>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</si>
  <si>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</si>
  <si>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</si>
  <si>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</si>
  <si>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</si>
  <si>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</si>
  <si>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</si>
  <si>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</si>
  <si>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</si>
  <si>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</si>
  <si>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</si>
  <si>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</si>
  <si>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</si>
  <si>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</si>
  <si>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</si>
  <si>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</si>
  <si>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</si>
  <si>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</si>
  <si>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</si>
  <si>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</si>
  <si>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</si>
  <si>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</si>
  <si>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</si>
  <si>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</si>
  <si>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</si>
  <si>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</si>
  <si>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</si>
  <si>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</si>
  <si>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</si>
  <si>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</si>
  <si>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</si>
  <si>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</si>
  <si>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</si>
  <si>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</si>
  <si>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</si>
  <si>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</si>
  <si>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</si>
  <si>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</si>
  <si>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</si>
  <si>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</si>
  <si>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</si>
  <si>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</si>
  <si>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</si>
  <si>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</si>
  <si>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</si>
  <si>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</si>
  <si>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</si>
  <si>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</si>
  <si>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</si>
  <si>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</si>
  <si>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</si>
  <si>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</si>
  <si>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</si>
  <si>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</si>
  <si>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</si>
  <si>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</si>
  <si>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</si>
  <si>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</si>
  <si>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</si>
  <si>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</si>
  <si>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</si>
  <si>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</si>
  <si>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</si>
  <si>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</si>
  <si>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</si>
  <si>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</si>
  <si>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</si>
  <si>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</si>
  <si>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</si>
  <si>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</si>
  <si>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</si>
  <si>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</si>
  <si>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</si>
  <si>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</si>
  <si>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</si>
  <si>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</si>
  <si>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</si>
  <si>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</si>
  <si>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</si>
  <si>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</si>
  <si>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</si>
  <si>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</si>
  <si>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</si>
  <si>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</si>
  <si>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</si>
  <si>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</si>
  <si>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</si>
  <si>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</si>
  <si>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</si>
  <si>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</si>
  <si>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</si>
  <si>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</si>
  <si>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</si>
  <si>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</si>
  <si>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</si>
  <si>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</si>
  <si>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</si>
  <si>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</si>
  <si>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</si>
  <si>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</si>
  <si>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</si>
  <si>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</si>
  <si>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</si>
  <si>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</si>
  <si>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</si>
  <si>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</si>
  <si>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</si>
  <si>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</si>
  <si>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</si>
  <si>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</si>
  <si>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</si>
  <si>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</si>
  <si>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</si>
  <si>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</si>
  <si>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</si>
  <si>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</si>
  <si>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</si>
  <si>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</si>
  <si>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</si>
  <si>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</si>
  <si>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</si>
  <si>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</si>
  <si>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</si>
  <si>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</si>
  <si>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</si>
  <si>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</si>
  <si>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</si>
  <si>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</si>
  <si>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</si>
  <si>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</si>
  <si>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</si>
  <si>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</si>
  <si>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</si>
  <si>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</si>
  <si>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</si>
  <si>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</si>
  <si>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</si>
  <si>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</si>
  <si>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</si>
  <si>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</si>
  <si>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</si>
  <si>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</si>
  <si>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</si>
  <si>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</si>
  <si>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</si>
  <si>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</si>
  <si>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</si>
  <si>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</si>
  <si>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</si>
  <si>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</si>
  <si>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</si>
  <si>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</si>
  <si>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</si>
  <si>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</si>
  <si>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</si>
  <si>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</si>
  <si>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</si>
  <si>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</si>
  <si>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</si>
  <si>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</si>
  <si>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</si>
  <si>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</si>
  <si>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</si>
  <si>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</si>
  <si>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</si>
  <si>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</si>
  <si>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</si>
  <si>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</si>
  <si>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</si>
  <si>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</si>
  <si>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</si>
  <si>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</si>
  <si>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</si>
  <si>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</si>
  <si>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</si>
  <si>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</si>
  <si>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</si>
  <si>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</si>
  <si>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</si>
  <si>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</si>
  <si>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</si>
  <si>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</si>
  <si>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</si>
  <si>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</si>
  <si>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</si>
  <si>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</si>
  <si>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</si>
  <si>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</si>
  <si>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</si>
  <si>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</si>
  <si>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</si>
  <si>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</si>
  <si>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</si>
  <si>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</si>
  <si>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</si>
  <si>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</si>
  <si>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</si>
  <si>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</si>
  <si>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</si>
  <si>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</si>
  <si>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</si>
  <si>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</si>
  <si>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</si>
  <si>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</si>
  <si>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</si>
  <si>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</si>
  <si>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</si>
  <si>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</si>
  <si>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</si>
  <si>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</si>
  <si>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</si>
  <si>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</si>
  <si>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</si>
  <si>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</si>
  <si>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</si>
  <si>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</si>
  <si>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</si>
  <si>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</si>
  <si>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</si>
  <si>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</si>
  <si>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</si>
  <si>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</si>
  <si>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</si>
  <si>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</si>
  <si>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</si>
  <si>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</si>
  <si>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</si>
  <si>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</si>
  <si>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</si>
  <si>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</si>
  <si>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</si>
  <si>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</si>
  <si>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</si>
  <si>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</si>
  <si>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</si>
  <si>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</si>
  <si>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</si>
  <si>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</si>
  <si>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</si>
  <si>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</si>
  <si>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</si>
  <si>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</si>
  <si>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</si>
  <si>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</si>
  <si>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</si>
  <si>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</si>
  <si>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</si>
  <si>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</si>
  <si>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</si>
  <si>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</si>
  <si>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</si>
  <si>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</si>
  <si>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</si>
  <si>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</si>
  <si>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</si>
  <si>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</si>
  <si>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</si>
  <si>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</si>
  <si>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</si>
  <si>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</si>
  <si>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</si>
  <si>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</si>
  <si>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</si>
  <si>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</si>
  <si>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</si>
  <si>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</si>
  <si>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</si>
  <si>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</si>
  <si>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</si>
  <si>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</si>
  <si>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</si>
  <si>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</si>
  <si>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</si>
  <si>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</si>
  <si>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</si>
  <si>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</si>
  <si>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</si>
  <si>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</si>
  <si>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</si>
  <si>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</si>
  <si>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</si>
  <si>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</si>
  <si>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</si>
  <si>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</si>
  <si>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</si>
  <si>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</si>
  <si>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</si>
  <si>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</si>
  <si>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</si>
  <si>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</si>
  <si>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</si>
  <si>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</si>
  <si>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</si>
  <si>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</si>
  <si>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</si>
  <si>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</si>
  <si>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</si>
  <si>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</si>
  <si>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</si>
  <si>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</si>
  <si>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</si>
  <si>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</si>
  <si>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</si>
  <si>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</si>
  <si>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</si>
  <si>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</si>
  <si>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</si>
  <si>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</si>
  <si>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</si>
  <si>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</si>
  <si>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</si>
  <si>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</si>
  <si>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</si>
  <si>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</si>
  <si>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</si>
  <si>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</si>
  <si>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</si>
  <si>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</si>
  <si>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</si>
  <si>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</si>
  <si>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</si>
  <si>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</si>
  <si>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</si>
  <si>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</si>
  <si>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</si>
  <si>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</si>
  <si>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</si>
  <si>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</si>
  <si>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</si>
  <si>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</si>
  <si>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</si>
  <si>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</si>
  <si>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</si>
  <si>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</si>
  <si>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</si>
  <si>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</si>
  <si>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</si>
  <si>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</si>
  <si>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</si>
  <si>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</si>
  <si>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</si>
  <si>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</si>
  <si>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</si>
  <si>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</si>
  <si>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</si>
  <si>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</si>
  <si>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</si>
  <si>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</si>
  <si>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</si>
  <si>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</si>
  <si>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</si>
  <si>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</si>
  <si>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</si>
  <si>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</si>
  <si>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</si>
  <si>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</si>
  <si>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</si>
  <si>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</si>
  <si>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</si>
  <si>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</si>
  <si>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</si>
  <si>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</si>
  <si>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</si>
  <si>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</si>
  <si>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</si>
  <si>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</si>
  <si>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</si>
  <si>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</si>
  <si>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</si>
  <si>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</si>
  <si>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</si>
  <si>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</si>
  <si>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</si>
  <si>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</si>
  <si>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</si>
  <si>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</si>
  <si>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</si>
  <si>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</si>
  <si>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</si>
  <si>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</si>
  <si>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</si>
  <si>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</si>
  <si>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</si>
  <si>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</si>
  <si>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</si>
  <si>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</si>
  <si>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</si>
  <si>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</si>
  <si>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</si>
  <si>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</si>
  <si>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</si>
  <si>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</si>
  <si>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</si>
  <si>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</si>
  <si>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</si>
  <si>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</si>
  <si>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</si>
  <si>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</si>
  <si>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</si>
  <si>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</si>
  <si>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</si>
  <si>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</si>
  <si>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</si>
  <si>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</si>
  <si>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</si>
  <si>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</si>
  <si>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</si>
  <si>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</si>
  <si>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</si>
  <si>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</si>
  <si>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</si>
  <si>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</si>
  <si>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</si>
  <si>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</si>
  <si>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</si>
  <si>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</si>
  <si>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</si>
  <si>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</si>
  <si>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</si>
  <si>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</si>
  <si>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</si>
  <si>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</si>
  <si>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</si>
  <si>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</si>
  <si>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</si>
  <si>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</si>
  <si>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</si>
  <si>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</si>
  <si>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</si>
  <si>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</si>
  <si>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</si>
  <si>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</si>
  <si>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</si>
  <si>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</si>
  <si>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</si>
  <si>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</si>
  <si>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</si>
  <si>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</si>
  <si>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</si>
  <si>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</si>
  <si>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</si>
  <si>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</si>
  <si>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</si>
  <si>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</si>
  <si>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</si>
  <si>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</si>
  <si>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</si>
  <si>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</si>
  <si>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</si>
  <si>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</si>
  <si>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</si>
  <si>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</si>
  <si>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</si>
  <si>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</si>
  <si>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</si>
  <si>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</si>
  <si>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</si>
  <si>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</si>
  <si>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</si>
  <si>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</si>
  <si>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</si>
  <si>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</si>
  <si>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</si>
  <si>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</si>
  <si>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</si>
  <si>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</si>
  <si>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</si>
  <si>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</si>
  <si>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</si>
  <si>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</si>
  <si>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</si>
  <si>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</si>
  <si>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</si>
  <si>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</si>
  <si>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</si>
  <si>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</si>
  <si>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</si>
  <si>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</si>
  <si>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</si>
  <si>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</si>
  <si>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</si>
  <si>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</si>
  <si>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</si>
  <si>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</si>
  <si>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</si>
  <si>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</si>
  <si>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</si>
  <si>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</si>
  <si>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</si>
  <si>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</si>
  <si>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</si>
  <si>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</si>
  <si>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</si>
  <si>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</si>
  <si>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</si>
  <si>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</si>
  <si>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</si>
  <si>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</si>
  <si>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</si>
  <si>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</si>
  <si>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</si>
  <si>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</si>
  <si>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</si>
  <si>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</si>
  <si>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</si>
  <si>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</si>
  <si>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</si>
  <si>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</si>
  <si>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</si>
  <si>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</si>
  <si>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</si>
  <si>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</si>
  <si>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</si>
  <si>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</si>
  <si>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</si>
  <si>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</si>
  <si>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</si>
  <si>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</si>
  <si>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</si>
  <si>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</si>
  <si>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</si>
  <si>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</si>
  <si>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</si>
  <si>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</si>
  <si>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</si>
  <si>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</si>
  <si>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</si>
  <si>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</si>
  <si>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</si>
  <si>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</si>
  <si>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</si>
  <si>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</si>
  <si>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</si>
  <si>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</si>
  <si>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</si>
  <si>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</si>
  <si>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</si>
  <si>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</si>
  <si>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</si>
  <si>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</si>
  <si>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</si>
  <si>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</si>
  <si>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</si>
  <si>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</si>
  <si>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</si>
  <si>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</si>
  <si>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</si>
  <si>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</si>
  <si>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</si>
  <si>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</si>
  <si>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</si>
  <si>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</si>
  <si>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</si>
  <si>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</si>
  <si>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</si>
  <si>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</si>
  <si>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</si>
  <si>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</si>
  <si>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</si>
  <si>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</si>
  <si>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</si>
  <si>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</si>
  <si>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</si>
  <si>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</si>
  <si>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</si>
  <si>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</si>
  <si>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</si>
  <si>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</si>
  <si>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</si>
  <si>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</si>
  <si>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</si>
  <si>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</si>
  <si>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</si>
  <si>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</si>
  <si>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</si>
  <si>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</si>
  <si>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</si>
  <si>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</si>
  <si>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</si>
  <si>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</si>
  <si>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</si>
  <si>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</si>
  <si>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</si>
  <si>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</si>
  <si>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</si>
  <si>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</si>
  <si>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</si>
  <si>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</si>
  <si>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</si>
  <si>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</si>
  <si>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</si>
  <si>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</si>
  <si>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</si>
  <si>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</si>
  <si>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</si>
  <si>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</si>
  <si>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</si>
  <si>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</si>
  <si>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</si>
  <si>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</si>
  <si>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</si>
  <si>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</si>
  <si>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</si>
  <si>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</si>
  <si>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</si>
  <si>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</si>
  <si>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</si>
  <si>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</si>
  <si>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</si>
  <si>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</si>
  <si>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</si>
  <si>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</si>
  <si>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</si>
  <si>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</si>
  <si>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</si>
  <si>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</si>
  <si>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</si>
  <si>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</si>
  <si>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</si>
  <si>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</si>
  <si>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</si>
  <si>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</si>
  <si>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</si>
  <si>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</si>
  <si>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</si>
  <si>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</si>
  <si>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</si>
  <si>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</si>
  <si>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</si>
  <si>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</si>
  <si>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</si>
  <si>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</si>
  <si>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</si>
  <si>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</si>
  <si>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</si>
  <si>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</si>
  <si>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</si>
  <si>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</si>
  <si>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</si>
  <si>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</si>
  <si>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</si>
  <si>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</si>
  <si>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</si>
  <si>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</si>
  <si>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</si>
  <si>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</si>
  <si>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</si>
  <si>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</si>
  <si>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</si>
  <si>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</si>
  <si>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</si>
  <si>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</si>
  <si>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</si>
  <si>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</si>
  <si>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</si>
  <si>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</si>
  <si>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</si>
  <si>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</si>
  <si>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</si>
  <si>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</si>
  <si>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</si>
  <si>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</si>
  <si>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</si>
  <si>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</si>
  <si>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</si>
  <si>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</si>
  <si>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</si>
  <si>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</si>
  <si>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</si>
  <si>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</si>
  <si>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</si>
  <si>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</si>
  <si>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</si>
  <si>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</si>
  <si>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</si>
  <si>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</si>
  <si>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</si>
  <si>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</si>
  <si>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</si>
  <si>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</si>
  <si>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</si>
  <si>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</si>
  <si>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</si>
  <si>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</si>
  <si>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</si>
  <si>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</si>
  <si>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</si>
  <si>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</si>
  <si>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</si>
  <si>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</si>
  <si>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</si>
  <si>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</si>
  <si>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</si>
  <si>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</si>
  <si>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</si>
  <si>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</si>
  <si>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</si>
  <si>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</si>
  <si>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</si>
  <si>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</si>
  <si>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</si>
  <si>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</si>
  <si>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</si>
  <si>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</si>
  <si>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</si>
  <si>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</si>
  <si>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</si>
  <si>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</si>
  <si>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</si>
  <si>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</si>
  <si>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</si>
  <si>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</si>
  <si>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</si>
  <si>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</si>
  <si>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</si>
  <si>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</si>
  <si>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</si>
  <si>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</si>
  <si>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</si>
  <si>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</si>
  <si>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</si>
  <si>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</si>
  <si>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</si>
  <si>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</si>
  <si>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</si>
  <si>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</si>
  <si>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</si>
  <si>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</si>
  <si>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</si>
  <si>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</si>
  <si>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</si>
  <si>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</si>
  <si>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</si>
  <si>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</si>
  <si>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</si>
  <si>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</si>
  <si>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</si>
  <si>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</si>
  <si>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</si>
  <si>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</si>
  <si>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</si>
  <si>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</si>
  <si>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</si>
  <si>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</si>
  <si>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</si>
  <si>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</si>
  <si>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</si>
  <si>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</si>
  <si>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</si>
  <si>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</si>
  <si>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</si>
  <si>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</si>
  <si>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</si>
  <si>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</si>
  <si>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</si>
  <si>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</si>
  <si>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</si>
  <si>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</si>
  <si>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</si>
  <si>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</si>
  <si>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</si>
  <si>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</si>
  <si>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</si>
  <si>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</si>
  <si>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</si>
  <si>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</si>
  <si>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</si>
  <si>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</si>
  <si>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</si>
  <si>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</si>
  <si>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</si>
  <si>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</si>
  <si>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</si>
  <si>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</si>
  <si>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</si>
  <si>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</si>
  <si>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</si>
  <si>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</si>
  <si>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</si>
  <si>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</si>
  <si>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</si>
  <si>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</si>
  <si>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</si>
  <si>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</si>
  <si>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</si>
  <si>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</si>
  <si>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</si>
  <si>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</si>
  <si>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</si>
  <si>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</si>
  <si>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</si>
  <si>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</si>
  <si>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</si>
  <si>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</si>
  <si>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</si>
  <si>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</si>
  <si>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</si>
  <si>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</si>
  <si>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</si>
  <si>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</si>
  <si>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</si>
  <si>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</si>
  <si>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</si>
  <si>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</si>
  <si>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</si>
  <si>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</si>
  <si>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</si>
  <si>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</si>
  <si>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</si>
  <si>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</si>
  <si>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</si>
  <si>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</si>
  <si>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</si>
  <si>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</si>
  <si>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</si>
  <si>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</si>
  <si>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</si>
  <si>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</si>
  <si>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</si>
  <si>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</si>
  <si>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</si>
  <si>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</si>
  <si>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</si>
  <si>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</si>
  <si>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</si>
  <si>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</si>
  <si>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</si>
  <si>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</si>
  <si>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</si>
  <si>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</si>
  <si>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</si>
  <si>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</si>
  <si>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</si>
  <si>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</si>
  <si>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</si>
  <si>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</si>
  <si>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</si>
  <si>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</si>
  <si>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</si>
  <si>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</si>
  <si>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</si>
  <si>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</si>
  <si>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</si>
  <si>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</si>
  <si>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</si>
  <si>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</si>
  <si>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</si>
  <si>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</si>
  <si>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</si>
  <si>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</si>
  <si>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</si>
  <si>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</si>
  <si>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</si>
  <si>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</si>
  <si>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</si>
  <si>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</si>
  <si>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</si>
  <si>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</si>
  <si>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</si>
  <si>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</si>
  <si>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</si>
  <si>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</si>
  <si>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</si>
  <si>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</si>
  <si>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</si>
  <si>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</si>
  <si>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</si>
  <si>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</si>
  <si>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</si>
  <si>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</si>
  <si>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</si>
  <si>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</si>
  <si>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</si>
  <si>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</si>
  <si>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</si>
  <si>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</si>
  <si>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</si>
  <si>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</si>
  <si>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</si>
  <si>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</si>
  <si>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</si>
  <si>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</si>
  <si>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</si>
  <si>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</si>
  <si>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</si>
  <si>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</si>
  <si>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</si>
  <si>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</si>
  <si>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</si>
  <si>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</si>
  <si>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</si>
  <si>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</si>
  <si>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</si>
  <si>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</si>
  <si>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</si>
  <si>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</si>
  <si>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</si>
  <si>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</si>
  <si>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</si>
  <si>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</si>
  <si>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</si>
  <si>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</si>
  <si>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</si>
  <si>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</si>
  <si>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</si>
  <si>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</si>
  <si>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</si>
  <si>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</si>
  <si>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</si>
  <si>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</si>
  <si>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</si>
  <si>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</si>
  <si>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</si>
  <si>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</si>
  <si>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</si>
  <si>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</si>
  <si>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</si>
  <si>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</si>
  <si>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</si>
  <si>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</si>
  <si>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</si>
  <si>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</si>
  <si>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</si>
  <si>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</si>
  <si>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</si>
  <si>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</si>
  <si>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</si>
  <si>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</si>
  <si>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</si>
  <si>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</si>
  <si>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</si>
  <si>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</si>
  <si>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</si>
  <si>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</si>
  <si>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</si>
  <si>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</si>
  <si>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</si>
  <si>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</si>
  <si>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</si>
  <si>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</si>
  <si>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</si>
  <si>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</si>
  <si>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</si>
  <si>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</si>
  <si>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</si>
  <si>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</si>
  <si>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</si>
  <si>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</si>
  <si>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</si>
  <si>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</si>
  <si>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</si>
  <si>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</si>
  <si>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</si>
  <si>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</si>
  <si>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</si>
  <si>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</si>
  <si>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</si>
  <si>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</si>
  <si>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</si>
  <si>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</si>
  <si>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</si>
  <si>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</si>
  <si>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</si>
  <si>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</si>
  <si>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</si>
  <si>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</si>
  <si>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</si>
  <si>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</si>
  <si>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</si>
  <si>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</si>
  <si>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</si>
  <si>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</si>
  <si>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</si>
  <si>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</si>
  <si>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</si>
  <si>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</si>
  <si>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</si>
  <si>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</si>
  <si>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</si>
  <si>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</si>
  <si>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</si>
  <si>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</si>
  <si>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</si>
  <si>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</si>
  <si>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</si>
  <si>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</si>
  <si>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</si>
  <si>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</si>
  <si>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</si>
  <si>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</si>
  <si>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</si>
  <si>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</si>
  <si>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</si>
  <si>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</si>
  <si>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</si>
  <si>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</si>
  <si>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</si>
  <si>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</si>
  <si>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</si>
  <si>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</si>
  <si>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</si>
  <si>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</si>
  <si>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</si>
  <si>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</si>
  <si>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</si>
  <si>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</si>
  <si>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</si>
  <si>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</si>
  <si>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</si>
  <si>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</si>
  <si>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</si>
  <si>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</si>
  <si>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</si>
  <si>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</si>
  <si>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</si>
  <si>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</si>
  <si>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</si>
  <si>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</si>
  <si>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</si>
  <si>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</si>
  <si>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</si>
  <si>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</si>
  <si>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</si>
  <si>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</si>
  <si>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</si>
  <si>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</si>
  <si>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</si>
  <si>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</si>
  <si>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</si>
  <si>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</si>
  <si>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</si>
  <si>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</si>
  <si>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</si>
  <si>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</si>
  <si>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</si>
  <si>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</si>
  <si>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</si>
  <si>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</si>
  <si>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</si>
  <si>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</si>
  <si>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</si>
  <si>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</si>
  <si>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</si>
  <si>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</si>
  <si>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</si>
  <si>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</si>
  <si>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</si>
  <si>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</si>
  <si>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</si>
  <si>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</si>
  <si>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</si>
  <si>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</si>
  <si>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</si>
  <si>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</si>
  <si>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</si>
  <si>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</si>
  <si>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</si>
  <si>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</si>
  <si>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</si>
  <si>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</si>
  <si>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</si>
  <si>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</si>
  <si>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</si>
  <si>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</si>
  <si>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</si>
  <si>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</si>
  <si>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</si>
  <si>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</si>
  <si>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</si>
  <si>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</si>
  <si>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</si>
  <si>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</si>
  <si>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</si>
  <si>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</si>
  <si>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</si>
  <si>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</si>
  <si>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</si>
  <si>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</si>
  <si>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</si>
  <si>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</si>
  <si>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</si>
  <si>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</si>
  <si>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</si>
  <si>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</si>
  <si>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</si>
  <si>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</si>
  <si>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</si>
  <si>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</si>
  <si>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</si>
  <si>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</si>
  <si>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</si>
  <si>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</si>
  <si>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</si>
  <si>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</si>
  <si>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</si>
  <si>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</si>
  <si>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</si>
  <si>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</si>
  <si>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</si>
  <si>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</si>
  <si>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</si>
  <si>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</si>
  <si>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</si>
  <si>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</si>
  <si>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</si>
  <si>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</si>
  <si>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</si>
  <si>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</si>
  <si>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</si>
  <si>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</si>
  <si>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</si>
  <si>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</si>
  <si>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</si>
  <si>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</si>
  <si>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</si>
  <si>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</si>
  <si>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</si>
  <si>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</si>
  <si>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</si>
  <si>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</si>
  <si>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</si>
  <si>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</si>
  <si>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</si>
  <si>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</si>
  <si>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</si>
  <si>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</si>
  <si>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</si>
  <si>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</si>
  <si>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</si>
  <si>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</si>
  <si>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</si>
  <si>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</si>
  <si>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</si>
  <si>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</si>
  <si>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</si>
  <si>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</si>
  <si>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</si>
  <si>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</si>
  <si>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</si>
  <si>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</si>
  <si>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</si>
  <si>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</si>
  <si>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</si>
  <si>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</si>
  <si>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</si>
  <si>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</si>
  <si>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</si>
  <si>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</si>
  <si>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</si>
  <si>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</si>
  <si>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</si>
  <si>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</si>
  <si>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</si>
  <si>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</si>
  <si>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</si>
  <si>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</si>
  <si>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</si>
  <si>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</si>
  <si>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</si>
  <si>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</si>
  <si>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</si>
  <si>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</si>
  <si>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</si>
  <si>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</si>
  <si>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</si>
  <si>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</si>
  <si>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</si>
  <si>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</si>
  <si>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</si>
  <si>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</si>
  <si>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</si>
  <si>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</si>
  <si>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</si>
  <si>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</si>
  <si>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</si>
  <si>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</si>
  <si>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</si>
  <si>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</si>
  <si>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</si>
  <si>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</si>
  <si>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</si>
  <si>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</si>
  <si>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</si>
  <si>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</si>
  <si>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</si>
  <si>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</si>
  <si>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</si>
  <si>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</si>
  <si>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</si>
  <si>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</si>
  <si>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</si>
  <si>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</si>
  <si>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</si>
  <si>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</si>
  <si>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</si>
  <si>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</si>
  <si>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</si>
  <si>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</si>
  <si>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</si>
  <si>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</si>
  <si>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</si>
  <si>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</si>
  <si>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</si>
  <si>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</si>
  <si>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</si>
  <si>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</si>
  <si>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</si>
  <si>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</si>
  <si>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</si>
  <si>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</si>
  <si>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</si>
  <si>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</si>
  <si>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</si>
  <si>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</si>
  <si>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</si>
  <si>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</si>
  <si>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</si>
  <si>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</si>
  <si>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</si>
  <si>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</si>
  <si>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</si>
  <si>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</si>
  <si>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</si>
  <si>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</si>
  <si>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</si>
  <si>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</si>
  <si>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</si>
  <si>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</si>
  <si>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</si>
  <si>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</si>
  <si>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</si>
  <si>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</si>
  <si>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</si>
  <si>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</si>
  <si>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</si>
  <si>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</si>
  <si>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</si>
  <si>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</si>
  <si>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</si>
  <si>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</si>
  <si>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</si>
  <si>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</si>
  <si>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</si>
  <si>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</si>
  <si>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</si>
  <si>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</si>
  <si>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</si>
  <si>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</si>
  <si>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</si>
  <si>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</si>
  <si>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</si>
  <si>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</si>
  <si>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</si>
  <si>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</si>
  <si>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</si>
  <si>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</si>
  <si>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</si>
  <si>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</si>
  <si>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</si>
  <si>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</si>
  <si>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</si>
  <si>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</si>
  <si>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</si>
  <si>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</si>
  <si>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</si>
  <si>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</si>
  <si>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</si>
  <si>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</si>
  <si>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</si>
  <si>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</si>
  <si>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</si>
  <si>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</si>
  <si>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</si>
  <si>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</si>
  <si>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</si>
  <si>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</si>
  <si>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</si>
  <si>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</si>
  <si>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</si>
  <si>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</si>
  <si>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</si>
  <si>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</si>
  <si>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</si>
  <si>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</si>
  <si>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</si>
  <si>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</si>
  <si>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</si>
  <si>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</si>
  <si>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</si>
  <si>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</si>
  <si>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</si>
  <si>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</si>
  <si>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</si>
  <si>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</si>
  <si>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</si>
  <si>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</si>
  <si>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</si>
  <si>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</si>
  <si>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</si>
  <si>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</si>
  <si>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</si>
  <si>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</si>
  <si>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</si>
  <si>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</si>
  <si>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</si>
  <si>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</si>
  <si>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</si>
  <si>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</si>
  <si>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</si>
  <si>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</si>
  <si>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</si>
  <si>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</si>
  <si>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</si>
  <si>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</si>
  <si>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</si>
  <si>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</si>
  <si>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</si>
  <si>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</si>
  <si>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</si>
  <si>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</si>
  <si>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</si>
  <si>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</si>
  <si>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</si>
  <si>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</si>
  <si>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</si>
  <si>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</si>
  <si>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</si>
  <si>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</si>
  <si>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</si>
  <si>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</si>
  <si>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</si>
  <si>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</si>
  <si>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</si>
  <si>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</si>
  <si>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</si>
  <si>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</si>
  <si>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</si>
  <si>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</si>
  <si>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</si>
  <si>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</si>
  <si>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</si>
  <si>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</si>
  <si>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</si>
  <si>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</si>
  <si>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</si>
  <si>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</si>
  <si>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</si>
  <si>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</si>
  <si>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</si>
  <si>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</si>
  <si>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</si>
  <si>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</si>
  <si>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</si>
  <si>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</si>
  <si>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</si>
  <si>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</si>
  <si>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</si>
  <si>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</si>
  <si>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</si>
  <si>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</si>
  <si>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</si>
  <si>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</si>
  <si>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</si>
  <si>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</si>
  <si>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</si>
  <si>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</si>
  <si>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</si>
  <si>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</si>
  <si>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</si>
  <si>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</si>
  <si>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</si>
  <si>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</si>
  <si>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</si>
  <si>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</si>
  <si>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</si>
  <si>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</si>
  <si>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</si>
  <si>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</si>
  <si>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</si>
  <si>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</si>
  <si>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</si>
  <si>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</si>
  <si>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</si>
  <si>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</si>
  <si>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</si>
  <si>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</si>
  <si>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</si>
  <si>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</si>
  <si>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</si>
  <si>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</si>
  <si>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</si>
  <si>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</si>
  <si>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</si>
  <si>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</si>
  <si>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</si>
  <si>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</si>
  <si>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</si>
  <si>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</si>
  <si>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</si>
  <si>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</si>
  <si>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</si>
  <si>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</si>
  <si>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</si>
  <si>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</si>
  <si>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</si>
  <si>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</si>
  <si>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</si>
  <si>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</si>
  <si>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</si>
  <si>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</si>
  <si>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</si>
  <si>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</si>
  <si>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</si>
  <si>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</si>
  <si>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</si>
  <si>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</si>
  <si>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</si>
  <si>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</si>
  <si>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</si>
  <si>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</si>
  <si>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</si>
  <si>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</si>
  <si>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</si>
  <si>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</si>
  <si>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</si>
  <si>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</si>
  <si>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</si>
  <si>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</si>
  <si>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</si>
  <si>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</si>
  <si>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</si>
  <si>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</si>
  <si>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</si>
  <si>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</si>
  <si>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</si>
  <si>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</si>
  <si>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</si>
  <si>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</si>
  <si>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</si>
  <si>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</si>
  <si>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</si>
  <si>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</si>
  <si>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</si>
  <si>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</si>
  <si>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</si>
  <si>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</si>
  <si>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</si>
  <si>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</si>
  <si>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</si>
  <si>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</si>
  <si>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</si>
  <si>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</si>
  <si>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</si>
  <si>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</si>
  <si>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</si>
  <si>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</si>
  <si>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</si>
  <si>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</si>
  <si>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</si>
  <si>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</si>
  <si>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</si>
  <si>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</si>
  <si>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</si>
  <si>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</si>
  <si>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</si>
  <si>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</si>
  <si>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</si>
  <si>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</si>
  <si>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</si>
  <si>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</si>
  <si>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</si>
  <si>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</si>
  <si>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</si>
  <si>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</si>
  <si>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</si>
  <si>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</si>
  <si>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</si>
  <si>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</si>
  <si>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</si>
  <si>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</si>
  <si>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</si>
  <si>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</si>
  <si>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</si>
  <si>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</si>
  <si>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</si>
  <si>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</si>
  <si>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</si>
  <si>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</si>
  <si>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</si>
  <si>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</si>
  <si>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</si>
  <si>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</si>
  <si>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</si>
  <si>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</si>
  <si>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</si>
  <si>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</si>
  <si>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</si>
  <si>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</si>
  <si>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</si>
  <si>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</si>
  <si>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</si>
  <si>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</si>
  <si>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</si>
  <si>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</si>
  <si>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</si>
  <si>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</si>
  <si>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</si>
  <si>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</si>
  <si>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</si>
  <si>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</si>
  <si>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</si>
  <si>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</si>
  <si>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</si>
  <si>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</si>
  <si>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</si>
  <si>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</si>
  <si>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</si>
  <si>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</si>
  <si>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</si>
  <si>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</si>
  <si>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</si>
  <si>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</si>
  <si>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</si>
  <si>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</si>
  <si>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</si>
  <si>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</si>
  <si>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</si>
  <si>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</si>
  <si>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</si>
  <si>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</si>
  <si>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</si>
  <si>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</si>
  <si>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</si>
  <si>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</si>
  <si>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</si>
  <si>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</si>
  <si>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</si>
  <si>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</si>
  <si>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</si>
  <si>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</si>
  <si>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</si>
  <si>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</si>
  <si>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</si>
  <si>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</si>
  <si>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</si>
  <si>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</si>
  <si>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</si>
  <si>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</si>
  <si>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</si>
  <si>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</si>
  <si>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</si>
  <si>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</si>
  <si>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</si>
  <si>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</si>
  <si>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</si>
  <si>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</si>
  <si>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</si>
  <si>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</si>
  <si>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</si>
  <si>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</si>
  <si>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</si>
  <si>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</si>
  <si>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</si>
  <si>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</si>
  <si>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</si>
  <si>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</si>
  <si>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</si>
  <si>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</si>
  <si>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</si>
  <si>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</si>
  <si>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</si>
  <si>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</si>
  <si>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</si>
  <si>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</si>
  <si>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</si>
  <si>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</si>
  <si>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</si>
  <si>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</si>
  <si>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</si>
  <si>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</si>
  <si>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</si>
  <si>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</si>
  <si>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</si>
  <si>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</si>
  <si>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</si>
  <si>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</si>
  <si>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</si>
  <si>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</si>
  <si>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</si>
  <si>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</si>
  <si>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</si>
  <si>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</si>
  <si>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</si>
  <si>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</si>
  <si>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</si>
  <si>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</si>
  <si>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</si>
  <si>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</si>
  <si>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</si>
  <si>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</si>
  <si>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</si>
  <si>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</si>
  <si>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</si>
  <si>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</si>
  <si>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</si>
  <si>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</si>
  <si>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</si>
  <si>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</si>
  <si>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</si>
  <si>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</si>
  <si>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</si>
  <si>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</si>
  <si>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</si>
  <si>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</si>
  <si>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</si>
  <si>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</si>
  <si>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</si>
  <si>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</si>
  <si>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</si>
  <si>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</si>
  <si>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</si>
  <si>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</si>
  <si>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</si>
  <si>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</si>
  <si>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</si>
  <si>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</si>
  <si>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</si>
  <si>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</si>
  <si>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</si>
  <si>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</si>
  <si>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</si>
  <si>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</si>
  <si>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</si>
  <si>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</si>
  <si>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</si>
  <si>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</si>
  <si>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</si>
  <si>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</si>
  <si>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</si>
  <si>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</si>
  <si>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</si>
  <si>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</si>
  <si>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</si>
  <si>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</si>
  <si>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</si>
  <si>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</si>
  <si>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</si>
  <si>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</si>
  <si>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</si>
  <si>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</si>
  <si>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</si>
  <si>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</si>
  <si>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</si>
  <si>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</si>
  <si>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</si>
  <si>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</si>
  <si>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</si>
  <si>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</si>
  <si>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</si>
  <si>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</si>
  <si>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</si>
  <si>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</si>
  <si>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</si>
  <si>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</si>
  <si>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</si>
  <si>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</si>
  <si>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</si>
  <si>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</si>
  <si>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</si>
  <si>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</si>
  <si>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</si>
  <si>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</si>
  <si>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</si>
  <si>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</si>
  <si>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</si>
  <si>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</si>
  <si>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</si>
  <si>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</si>
  <si>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</si>
  <si>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</si>
  <si>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</si>
  <si>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</si>
  <si>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</si>
  <si>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</si>
  <si>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</si>
  <si>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</si>
  <si>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</si>
  <si>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</si>
  <si>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</si>
  <si>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</si>
  <si>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</si>
  <si>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</si>
  <si>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</si>
  <si>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</si>
  <si>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</si>
  <si>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</si>
  <si>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</si>
  <si>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</si>
  <si>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</si>
  <si>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</si>
  <si>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</si>
  <si>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</si>
  <si>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</si>
  <si>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</si>
  <si>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</si>
  <si>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</si>
  <si>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</si>
  <si>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</si>
  <si>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</si>
  <si>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</si>
  <si>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</si>
  <si>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</si>
  <si>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</si>
  <si>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</si>
  <si>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</si>
  <si>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</si>
  <si>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</si>
  <si>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</si>
  <si>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</si>
  <si>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</si>
  <si>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</si>
  <si>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</si>
  <si>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</si>
  <si>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</si>
  <si>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</si>
  <si>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</si>
  <si>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</si>
  <si>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</si>
  <si>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</si>
  <si>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</si>
  <si>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</si>
  <si>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</si>
  <si>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</si>
  <si>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</si>
  <si>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</si>
  <si>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</si>
  <si>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</si>
  <si>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</si>
  <si>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</si>
  <si>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</si>
  <si>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</si>
  <si>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</si>
  <si>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</si>
  <si>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</si>
  <si>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</si>
  <si>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</si>
  <si>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</si>
  <si>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</si>
  <si>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</si>
  <si>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</si>
  <si>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</si>
  <si>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</si>
  <si>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</si>
  <si>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</si>
  <si>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</si>
  <si>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</si>
  <si>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</si>
  <si>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</si>
  <si>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</si>
  <si>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</si>
  <si>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</si>
  <si>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</si>
  <si>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</si>
  <si>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</si>
  <si>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</si>
  <si>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</si>
  <si>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</si>
  <si>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</si>
  <si>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</si>
  <si>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</si>
  <si>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</si>
  <si>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</si>
  <si>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</si>
  <si>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</si>
  <si>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</si>
  <si>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</si>
  <si>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</si>
  <si>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</si>
  <si>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</si>
  <si>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</si>
  <si>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</si>
  <si>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</si>
  <si>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</si>
  <si>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</si>
  <si>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</si>
  <si>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</si>
  <si>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</si>
  <si>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</si>
  <si>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</si>
  <si>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</si>
  <si>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</si>
  <si>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</si>
  <si>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</si>
  <si>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</si>
  <si>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</si>
  <si>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</si>
  <si>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</si>
  <si>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</si>
  <si>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</si>
  <si>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</si>
  <si>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</si>
  <si>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</si>
  <si>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</si>
  <si>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</si>
  <si>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</si>
  <si>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</si>
  <si>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</si>
  <si>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</si>
  <si>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</si>
  <si>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</si>
  <si>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</si>
  <si>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</si>
  <si>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</si>
  <si>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</si>
  <si>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</si>
  <si>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</si>
  <si>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</si>
  <si>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</si>
  <si>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</si>
  <si>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</si>
  <si>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</si>
  <si>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</si>
  <si>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</si>
  <si>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</si>
  <si>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</si>
  <si>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</si>
  <si>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</si>
  <si>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</si>
  <si>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</si>
  <si>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</si>
  <si>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</si>
  <si>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</si>
  <si>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</si>
  <si>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</si>
  <si>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</si>
  <si>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</si>
  <si>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</si>
  <si>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</si>
  <si>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</si>
  <si>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</si>
  <si>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</si>
  <si>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</si>
  <si>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</si>
  <si>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</si>
  <si>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</si>
  <si>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</si>
  <si>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</si>
  <si>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</si>
  <si>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</si>
  <si>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</si>
  <si>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</si>
  <si>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</si>
  <si>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</si>
  <si>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</si>
  <si>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</si>
  <si>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</si>
  <si>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</si>
  <si>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</si>
  <si>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</si>
  <si>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</si>
  <si>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</si>
  <si>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</si>
  <si>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</si>
  <si>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</si>
  <si>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</si>
  <si>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</si>
  <si>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</si>
  <si>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</si>
  <si>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</si>
  <si>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</si>
  <si>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</si>
  <si>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</si>
  <si>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</si>
  <si>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</si>
  <si>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</si>
  <si>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</si>
  <si>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</si>
  <si>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</si>
  <si>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</si>
  <si>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</si>
  <si>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</si>
  <si>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</si>
  <si>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</si>
  <si>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</si>
  <si>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</si>
  <si>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</si>
  <si>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</si>
  <si>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</si>
  <si>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</si>
  <si>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</si>
  <si>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</si>
  <si>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</si>
  <si>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</si>
  <si>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</si>
  <si>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</si>
  <si>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</si>
  <si>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</si>
  <si>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</si>
  <si>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</si>
  <si>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</si>
  <si>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</si>
  <si>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</si>
  <si>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</si>
  <si>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</si>
  <si>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</si>
  <si>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</si>
  <si>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</si>
  <si>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</si>
  <si>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</si>
  <si>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</si>
  <si>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</si>
  <si>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</si>
  <si>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</si>
  <si>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</si>
  <si>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</si>
  <si>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</si>
  <si>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</si>
  <si>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</si>
  <si>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</si>
  <si>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</si>
  <si>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</si>
  <si>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</si>
  <si>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</si>
  <si>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</si>
  <si>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</si>
  <si>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</si>
  <si>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</si>
  <si>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</si>
  <si>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</si>
  <si>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</si>
  <si>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</si>
  <si>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</si>
  <si>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</si>
  <si>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</si>
  <si>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</si>
  <si>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</si>
  <si>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</si>
  <si>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</si>
  <si>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</si>
  <si>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</si>
  <si>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</si>
  <si>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</si>
  <si>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</si>
  <si>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</si>
  <si>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</si>
  <si>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</si>
  <si>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</si>
  <si>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</si>
  <si>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</si>
  <si>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</si>
  <si>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</si>
  <si>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</si>
  <si>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</si>
  <si>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</si>
  <si>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</si>
  <si>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</si>
  <si>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</si>
  <si>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</si>
  <si>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</si>
  <si>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</si>
  <si>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</si>
  <si>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</si>
  <si>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</si>
  <si>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</si>
  <si>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</si>
  <si>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</si>
  <si>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</si>
  <si>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</si>
  <si>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</si>
  <si>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</si>
  <si>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</si>
  <si>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</si>
  <si>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</si>
  <si>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</si>
  <si>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</si>
  <si>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</si>
  <si>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</si>
  <si>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</si>
  <si>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</si>
  <si>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</si>
  <si>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</si>
  <si>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</si>
  <si>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</si>
  <si>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</si>
  <si>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</si>
  <si>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</si>
  <si>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</si>
  <si>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</si>
  <si>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</si>
  <si>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</si>
  <si>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</si>
  <si>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</si>
  <si>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</si>
  <si>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</si>
  <si>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</si>
  <si>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</si>
  <si>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</si>
  <si>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</si>
  <si>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</si>
  <si>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</si>
  <si>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</si>
  <si>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</si>
  <si>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</si>
  <si>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</si>
  <si>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</si>
  <si>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</si>
  <si>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</si>
  <si>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</si>
  <si>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</si>
  <si>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</si>
  <si>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</si>
  <si>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</si>
  <si>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</si>
  <si>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</si>
  <si>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</si>
  <si>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</si>
  <si>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</si>
  <si>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</si>
  <si>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</si>
  <si>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</si>
  <si>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</si>
  <si>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</si>
  <si>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</si>
  <si>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</si>
  <si>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</si>
  <si>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</si>
  <si>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</si>
  <si>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</si>
  <si>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</si>
  <si>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</si>
  <si>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</si>
  <si>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</si>
  <si>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</si>
  <si>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</si>
  <si>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</si>
  <si>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</si>
  <si>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</si>
  <si>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</si>
  <si>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</si>
  <si>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</si>
  <si>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</si>
  <si>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</si>
  <si>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</si>
  <si>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</si>
  <si>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</si>
  <si>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</si>
  <si>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</si>
  <si>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</si>
  <si>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</si>
  <si>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</si>
  <si>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</si>
  <si>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</si>
  <si>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</si>
  <si>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</si>
  <si>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</si>
  <si>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</si>
  <si>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</si>
  <si>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</si>
  <si>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</si>
  <si>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</si>
  <si>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</si>
  <si>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</si>
  <si>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</si>
  <si>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</si>
  <si>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</si>
  <si>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</si>
  <si>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</si>
  <si>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</si>
  <si>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</si>
  <si>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</si>
  <si>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</si>
  <si>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</si>
  <si>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</si>
  <si>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</si>
  <si>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</si>
  <si>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</si>
  <si>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</si>
  <si>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</si>
  <si>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</si>
  <si>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</si>
  <si>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</si>
  <si>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</si>
  <si>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</si>
  <si>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</si>
  <si>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</si>
  <si>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</si>
  <si>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</si>
  <si>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</si>
  <si>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</si>
  <si>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</si>
  <si>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</si>
  <si>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</si>
  <si>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</si>
  <si>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</si>
  <si>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</si>
  <si>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</si>
  <si>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</si>
  <si>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</si>
  <si>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</si>
  <si>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</si>
  <si>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</si>
  <si>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</si>
  <si>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</si>
  <si>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</si>
  <si>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</si>
  <si>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</si>
  <si>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</si>
  <si>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</si>
  <si>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</si>
  <si>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</si>
  <si>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</si>
  <si>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</si>
  <si>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</si>
  <si>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</si>
  <si>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</si>
  <si>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</si>
  <si>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</si>
  <si>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</si>
  <si>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</si>
  <si>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</si>
  <si>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</si>
  <si>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</si>
  <si>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</si>
  <si>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</si>
  <si>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</si>
  <si>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</si>
  <si>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</si>
  <si>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</si>
  <si>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</si>
  <si>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</si>
  <si>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</si>
  <si>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</si>
  <si>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</si>
  <si>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</si>
  <si>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</si>
  <si>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</si>
  <si>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</si>
  <si>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</si>
  <si>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</si>
  <si>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</si>
  <si>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</si>
  <si>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</si>
  <si>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</si>
  <si>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</si>
  <si>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</si>
  <si>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</si>
  <si>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</si>
  <si>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</si>
  <si>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</si>
  <si>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</si>
  <si>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</si>
  <si>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</si>
  <si>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</si>
  <si>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</si>
  <si>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</si>
  <si>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</si>
  <si>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</si>
  <si>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</si>
  <si>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</si>
  <si>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</si>
  <si>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</si>
  <si>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</si>
  <si>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</si>
  <si>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</si>
  <si>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</si>
  <si>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</si>
  <si>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</si>
  <si>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</si>
  <si>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</si>
  <si>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</si>
  <si>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</si>
  <si>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</si>
  <si>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</si>
  <si>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</si>
  <si>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</si>
  <si>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</si>
  <si>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</si>
  <si>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</si>
  <si>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</si>
  <si>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</si>
  <si>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</si>
  <si>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</si>
  <si>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</si>
  <si>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</si>
  <si>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</si>
  <si>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</si>
  <si>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</si>
  <si>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</si>
  <si>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</si>
  <si>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</si>
  <si>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</si>
  <si>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</si>
  <si>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</si>
  <si>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</si>
  <si>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</si>
  <si>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</si>
  <si>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</si>
  <si>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</si>
  <si>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</si>
  <si>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</si>
  <si>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</si>
  <si>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</si>
  <si>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</si>
  <si>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</si>
  <si>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</si>
  <si>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</si>
  <si>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</si>
  <si>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</si>
  <si>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</si>
  <si>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</si>
  <si>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</si>
  <si>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</si>
  <si>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</si>
  <si>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</si>
  <si>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</si>
  <si>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</si>
  <si>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</si>
  <si>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</si>
  <si>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</si>
  <si>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</si>
  <si>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</si>
  <si>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</si>
  <si>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</si>
  <si>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</si>
  <si>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</si>
  <si>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</si>
  <si>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</si>
  <si>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</si>
  <si>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</si>
  <si>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</si>
  <si>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</si>
  <si>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</si>
  <si>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</si>
  <si>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</si>
  <si>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</si>
  <si>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</si>
  <si>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</si>
  <si>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</si>
  <si>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</si>
  <si>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</si>
  <si>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</si>
  <si>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</si>
  <si>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</si>
  <si>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</si>
  <si>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</si>
  <si>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</si>
  <si>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</si>
  <si>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</si>
  <si>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</si>
  <si>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</si>
  <si>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</si>
  <si>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</si>
  <si>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</si>
  <si>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</si>
  <si>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</si>
  <si>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</si>
  <si>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</si>
  <si>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</si>
  <si>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</si>
  <si>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</si>
  <si>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</si>
  <si>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</si>
  <si>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</si>
  <si>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</si>
  <si>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</si>
  <si>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</si>
  <si>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</si>
  <si>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</si>
  <si>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</si>
  <si>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</si>
  <si>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</si>
  <si>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</si>
  <si>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</si>
  <si>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</si>
  <si>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</si>
  <si>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</si>
  <si>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</si>
  <si>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</si>
  <si>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</si>
  <si>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</si>
  <si>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</si>
  <si>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</si>
  <si>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</si>
  <si>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</si>
  <si>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</si>
  <si>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</si>
  <si>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</si>
  <si>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</si>
  <si>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</si>
  <si>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</si>
  <si>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</si>
  <si>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</si>
  <si>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</si>
  <si>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</si>
  <si>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</si>
  <si>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</si>
  <si>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</si>
  <si>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</si>
  <si>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</si>
  <si>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</si>
  <si>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</si>
  <si>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</si>
  <si>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</si>
  <si>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</si>
  <si>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</si>
  <si>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</si>
  <si>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</si>
  <si>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</si>
  <si>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</si>
  <si>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</si>
  <si>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</si>
  <si>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</si>
  <si>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</si>
  <si>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</si>
  <si>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</si>
  <si>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</si>
  <si>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</si>
  <si>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</si>
  <si>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</si>
  <si>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</si>
  <si>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</si>
  <si>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</si>
  <si>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</si>
  <si>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</si>
  <si>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</si>
  <si>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</si>
  <si>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</si>
  <si>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</si>
  <si>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</si>
  <si>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</si>
  <si>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</si>
  <si>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</si>
  <si>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</si>
  <si>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</si>
  <si>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</si>
  <si>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</si>
  <si>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</si>
  <si>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</si>
  <si>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</si>
  <si>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</si>
  <si>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</si>
  <si>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</si>
  <si>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</si>
  <si>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</si>
  <si>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</si>
  <si>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</si>
  <si>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</si>
  <si>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</si>
  <si>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</si>
  <si>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</si>
  <si>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</si>
  <si>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</si>
  <si>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</si>
  <si>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</si>
  <si>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</si>
  <si>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</si>
  <si>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</si>
  <si>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</si>
  <si>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</si>
  <si>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</si>
  <si>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</si>
  <si>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</si>
  <si>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</si>
  <si>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</si>
  <si>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</si>
  <si>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</si>
  <si>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</si>
  <si>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</si>
  <si>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</si>
  <si>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</si>
  <si>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</si>
  <si>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</si>
  <si>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</si>
  <si>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</si>
  <si>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</si>
  <si>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</si>
  <si>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</si>
  <si>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</si>
  <si>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</si>
  <si>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</si>
  <si>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</si>
  <si>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</si>
  <si>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</si>
  <si>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</si>
  <si>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</si>
  <si>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</si>
  <si>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</si>
  <si>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</si>
  <si>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</si>
  <si>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</si>
  <si>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</si>
  <si>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</si>
  <si>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</si>
  <si>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</si>
  <si>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</si>
  <si>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</si>
  <si>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</si>
  <si>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</si>
  <si>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</si>
  <si>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</si>
  <si>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</si>
  <si>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</si>
  <si>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</si>
  <si>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</si>
  <si>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</si>
  <si>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</si>
  <si>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</si>
  <si>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</si>
  <si>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</si>
  <si>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</si>
  <si>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</si>
  <si>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</si>
  <si>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</si>
  <si>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</si>
  <si>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</si>
  <si>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</si>
  <si>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</si>
  <si>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</si>
  <si>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</si>
  <si>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</si>
  <si>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</si>
  <si>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</si>
  <si>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</si>
  <si>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</si>
  <si>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</si>
  <si>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</si>
  <si>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</si>
  <si>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</si>
  <si>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</si>
  <si>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</si>
  <si>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</si>
  <si>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</si>
  <si>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</si>
  <si>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</si>
  <si>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</si>
  <si>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</si>
  <si>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</si>
  <si>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</si>
  <si>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</si>
  <si>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</si>
  <si>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</si>
  <si>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</si>
  <si>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</si>
  <si>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</si>
  <si>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</si>
  <si>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</si>
  <si>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</si>
  <si>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</si>
  <si>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</si>
  <si>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</si>
  <si>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</si>
  <si>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</si>
  <si>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</si>
  <si>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</si>
  <si>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</si>
  <si>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</si>
  <si>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</si>
  <si>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</si>
  <si>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</si>
  <si>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</si>
  <si>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</si>
  <si>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</si>
  <si>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</si>
  <si>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</si>
  <si>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</si>
  <si>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</si>
  <si>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</si>
  <si>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</si>
  <si>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</si>
  <si>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</si>
  <si>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</si>
  <si>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</si>
  <si>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</si>
  <si>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</si>
  <si>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</si>
  <si>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</si>
  <si>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</si>
  <si>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</si>
  <si>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</si>
  <si>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</si>
  <si>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</si>
  <si>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</si>
  <si>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</si>
  <si>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</si>
  <si>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</si>
  <si>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</si>
  <si>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</si>
  <si>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</si>
  <si>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</si>
  <si>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</si>
  <si>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</si>
  <si>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</si>
  <si>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</si>
  <si>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</si>
  <si>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</si>
  <si>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</si>
  <si>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</si>
  <si>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</si>
  <si>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</si>
  <si>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</si>
  <si>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</si>
  <si>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</si>
  <si>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</si>
  <si>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</si>
  <si>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</si>
  <si>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</si>
  <si>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</si>
  <si>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</si>
  <si>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</si>
  <si>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</si>
  <si>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</si>
  <si>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</si>
  <si>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</si>
  <si>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</si>
  <si>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</si>
  <si>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</si>
  <si>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</si>
  <si>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</si>
  <si>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</si>
  <si>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</si>
  <si>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</si>
  <si>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</si>
  <si>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</si>
  <si>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</si>
  <si>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</si>
  <si>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</si>
  <si>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</si>
  <si>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</si>
  <si>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</si>
  <si>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</si>
  <si>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</si>
  <si>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</si>
  <si>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</si>
  <si>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</si>
  <si>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</si>
  <si>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</si>
  <si>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</si>
  <si>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</si>
  <si>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</si>
  <si>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</si>
  <si>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</si>
  <si>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</si>
  <si>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</si>
  <si>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</si>
  <si>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</si>
  <si>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</si>
  <si>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</si>
  <si>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</si>
  <si>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</si>
  <si>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</si>
  <si>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</si>
  <si>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</si>
  <si>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</si>
  <si>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</si>
  <si>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</si>
  <si>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</si>
  <si>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</si>
  <si>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</si>
  <si>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</si>
  <si>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</si>
  <si>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</si>
  <si>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</si>
  <si>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</si>
  <si>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</si>
  <si>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</si>
  <si>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</si>
  <si>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</si>
  <si>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</si>
  <si>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</si>
  <si>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</si>
  <si>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</si>
  <si>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</si>
  <si>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</si>
  <si>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</si>
  <si>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</si>
  <si>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</si>
  <si>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</si>
  <si>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</si>
  <si>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</si>
  <si>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</si>
  <si>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</si>
  <si>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</si>
  <si>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</si>
  <si>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</si>
  <si>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</si>
  <si>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</si>
  <si>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</si>
  <si>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</si>
  <si>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</si>
  <si>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</si>
  <si>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</si>
  <si>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</si>
  <si>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</si>
  <si>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</si>
  <si>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</si>
  <si>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</si>
  <si>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</si>
  <si>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</si>
  <si>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</si>
  <si>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</si>
  <si>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</si>
  <si>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</si>
  <si>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</si>
  <si>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</si>
  <si>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</si>
  <si>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</si>
  <si>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</si>
  <si>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</si>
  <si>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</si>
  <si>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</si>
  <si>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</si>
  <si>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</si>
  <si>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</si>
  <si>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</si>
  <si>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</si>
  <si>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</si>
  <si>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</si>
  <si>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</si>
  <si>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</si>
  <si>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</si>
  <si>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</si>
  <si>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</si>
  <si>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</si>
  <si>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</si>
  <si>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</si>
  <si>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</si>
  <si>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</si>
  <si>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</si>
  <si>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</si>
  <si>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</si>
  <si>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</si>
  <si>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</si>
  <si>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</si>
  <si>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</si>
  <si>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</si>
  <si>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</si>
  <si>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</si>
  <si>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</si>
  <si>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</si>
  <si>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</si>
  <si>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</si>
  <si>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</si>
  <si>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</si>
  <si>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</si>
  <si>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</si>
  <si>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</si>
  <si>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</si>
  <si>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</si>
  <si>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</si>
  <si>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</si>
  <si>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</si>
  <si>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</si>
  <si>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</si>
  <si>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</si>
  <si>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</si>
  <si>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</si>
  <si>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</si>
  <si>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</si>
  <si>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</si>
  <si>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</si>
  <si>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</si>
  <si>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</si>
  <si>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</si>
  <si>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</si>
  <si>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</si>
  <si>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</si>
  <si>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</si>
  <si>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</si>
  <si>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</si>
  <si>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</si>
  <si>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</si>
  <si>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</si>
  <si>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</si>
  <si>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</si>
  <si>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</si>
  <si>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</si>
  <si>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</si>
  <si>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</si>
  <si>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</si>
  <si>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</si>
  <si>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</si>
  <si>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</si>
  <si>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</si>
  <si>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</si>
  <si>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</si>
  <si>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</si>
  <si>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</si>
  <si>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</si>
  <si>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</si>
  <si>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</si>
  <si>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</si>
  <si>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</si>
  <si>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</si>
  <si>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</si>
  <si>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</si>
  <si>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</si>
  <si>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</si>
  <si>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</si>
  <si>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</si>
  <si>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</si>
  <si>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</si>
  <si>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</si>
  <si>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</si>
  <si>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</si>
  <si>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</si>
  <si>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</si>
  <si>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</si>
  <si>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</si>
  <si>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</si>
  <si>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</si>
  <si>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</si>
  <si>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</si>
  <si>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</si>
  <si>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</si>
  <si>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</si>
  <si>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</si>
  <si>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</si>
  <si>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</si>
  <si>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</si>
  <si>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</si>
  <si>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</si>
  <si>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</si>
  <si>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</si>
  <si>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</si>
  <si>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</si>
  <si>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</si>
  <si>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</si>
  <si>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</si>
  <si>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</si>
  <si>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</si>
  <si>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</si>
  <si>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</si>
  <si>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</si>
  <si>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</si>
  <si>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</si>
  <si>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</si>
  <si>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</si>
  <si>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</si>
  <si>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</si>
  <si>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</si>
  <si>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</si>
  <si>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</si>
  <si>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</si>
  <si>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</si>
  <si>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</si>
  <si>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</si>
  <si>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</si>
  <si>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</si>
  <si>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</si>
  <si>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</si>
  <si>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</si>
  <si>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</si>
  <si>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</si>
  <si>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</si>
  <si>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</si>
  <si>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</si>
  <si>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</si>
  <si>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</si>
  <si>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</si>
  <si>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</si>
  <si>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</si>
  <si>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</si>
  <si>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</si>
  <si>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</si>
  <si>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</si>
  <si>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</si>
  <si>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</si>
  <si>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</si>
  <si>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</si>
  <si>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</si>
  <si>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</si>
  <si>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</si>
  <si>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</si>
  <si>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</si>
  <si>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</si>
  <si>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</si>
  <si>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</si>
  <si>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</si>
  <si>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</si>
  <si>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</si>
  <si>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</si>
  <si>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</si>
  <si>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</si>
  <si>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</si>
  <si>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</si>
  <si>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</si>
  <si>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</si>
  <si>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</si>
  <si>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</si>
  <si>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</si>
  <si>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</si>
  <si>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</si>
  <si>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</si>
  <si>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</si>
  <si>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</si>
  <si>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</si>
  <si>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</si>
  <si>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</si>
  <si>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</si>
  <si>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</si>
  <si>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</si>
  <si>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</si>
  <si>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</si>
  <si>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</si>
  <si>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</si>
  <si>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</si>
  <si>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</si>
  <si>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</si>
  <si>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</si>
  <si>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</si>
  <si>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</si>
  <si>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</si>
  <si>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</si>
  <si>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</si>
  <si>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</si>
  <si>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</si>
  <si>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</si>
  <si>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</si>
  <si>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</si>
  <si>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</si>
  <si>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</si>
  <si>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</si>
  <si>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</si>
  <si>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</si>
  <si>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</si>
  <si>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</si>
  <si>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</si>
  <si>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</si>
  <si>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</si>
  <si>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</si>
  <si>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</si>
  <si>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</si>
  <si>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</si>
  <si>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</si>
  <si>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</si>
  <si>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</si>
  <si>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</si>
  <si>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</si>
  <si>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</si>
  <si>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</si>
  <si>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</si>
  <si>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</si>
  <si>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</si>
  <si>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</si>
  <si>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</si>
  <si>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</si>
  <si>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</si>
  <si>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</si>
  <si>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</si>
  <si>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</si>
  <si>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</si>
  <si>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</si>
  <si>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</si>
  <si>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</si>
  <si>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</si>
  <si>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</si>
  <si>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</si>
  <si>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</si>
  <si>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</si>
  <si>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</si>
  <si>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</si>
  <si>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</si>
  <si>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</si>
  <si>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</si>
  <si>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</si>
  <si>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</si>
  <si>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</si>
  <si>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</si>
  <si>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</si>
  <si>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</si>
  <si>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</si>
  <si>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</si>
  <si>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</si>
  <si>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</si>
  <si>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</si>
  <si>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</si>
  <si>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</si>
  <si>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</si>
  <si>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</si>
  <si>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</si>
  <si>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</si>
  <si>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</si>
  <si>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</si>
  <si>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</si>
  <si>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</si>
  <si>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</si>
  <si>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</si>
  <si>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</si>
  <si>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</si>
  <si>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</si>
  <si>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</si>
  <si>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</si>
  <si>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</si>
  <si>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</si>
  <si>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</si>
  <si>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</si>
  <si>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</si>
  <si>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</si>
  <si>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</si>
  <si>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</si>
  <si>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</si>
  <si>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</si>
  <si>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</si>
  <si>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</si>
  <si>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</si>
  <si>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</si>
  <si>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</si>
  <si>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</si>
  <si>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</si>
  <si>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</si>
  <si>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</si>
  <si>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</si>
  <si>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</si>
  <si>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</si>
  <si>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</si>
  <si>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</si>
  <si>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</si>
  <si>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</si>
  <si>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</si>
  <si>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</si>
  <si>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</si>
  <si>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</si>
  <si>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</si>
  <si>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</si>
  <si>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</si>
  <si>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</si>
  <si>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</si>
  <si>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</si>
  <si>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</si>
  <si>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</si>
  <si>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</si>
  <si>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</si>
  <si>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</si>
  <si>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</si>
  <si>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</si>
  <si>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</si>
  <si>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</si>
  <si>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</si>
  <si>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</si>
  <si>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</si>
  <si>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</si>
  <si>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</si>
  <si>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</si>
  <si>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</si>
  <si>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</si>
  <si>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</si>
  <si>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</si>
  <si>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</si>
  <si>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</si>
  <si>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</si>
  <si>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</si>
  <si>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</si>
  <si>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</si>
  <si>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</si>
  <si>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</si>
  <si>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</si>
  <si>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</si>
  <si>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</si>
  <si>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</si>
  <si>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</si>
  <si>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</si>
  <si>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</si>
  <si>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</si>
  <si>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</si>
  <si>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</si>
  <si>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</si>
  <si>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</si>
  <si>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</si>
  <si>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</si>
  <si>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</si>
  <si>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</si>
  <si>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</si>
  <si>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</si>
  <si>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</si>
  <si>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</si>
  <si>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</si>
  <si>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</si>
  <si>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</si>
  <si>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</si>
  <si>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</si>
  <si>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</si>
  <si>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</si>
  <si>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</si>
  <si>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</si>
  <si>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</si>
  <si>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</si>
  <si>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</si>
  <si>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</si>
  <si>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</si>
  <si>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</si>
  <si>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</si>
  <si>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</si>
  <si>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</si>
  <si>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</si>
  <si>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</si>
  <si>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</si>
  <si>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</si>
  <si>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</si>
  <si>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</si>
  <si>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</si>
  <si>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</si>
  <si>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</si>
  <si>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</si>
  <si>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</si>
  <si>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</si>
  <si>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</si>
  <si>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</si>
  <si>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</si>
  <si>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</si>
  <si>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</si>
  <si>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</si>
  <si>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</si>
  <si>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</si>
  <si>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</si>
  <si>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</si>
  <si>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</si>
  <si>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</si>
  <si>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</si>
  <si>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</si>
  <si>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</si>
  <si>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</si>
  <si>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</si>
  <si>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</si>
  <si>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</si>
  <si>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</si>
  <si>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</si>
  <si>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</si>
  <si>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</si>
  <si>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</si>
  <si>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</si>
  <si>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</si>
  <si>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</si>
  <si>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</si>
  <si>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</si>
  <si>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</si>
  <si>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</si>
  <si>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</si>
  <si>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</si>
  <si>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</si>
  <si>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</si>
  <si>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</si>
  <si>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</si>
  <si>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</si>
  <si>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</si>
  <si>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</si>
  <si>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</si>
  <si>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</si>
  <si>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</si>
  <si>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</si>
  <si>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</si>
  <si>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</si>
  <si>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</si>
  <si>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</si>
  <si>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</si>
  <si>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</si>
  <si>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</si>
  <si>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</si>
  <si>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</si>
  <si>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</si>
  <si>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</si>
  <si>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</si>
  <si>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</si>
  <si>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</si>
  <si>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</si>
  <si>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</si>
  <si>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</si>
  <si>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</si>
  <si>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</si>
  <si>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</si>
  <si>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</si>
  <si>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</si>
  <si>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</si>
  <si>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</si>
  <si>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</si>
  <si>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</si>
  <si>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</si>
  <si>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</si>
  <si>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</si>
  <si>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</si>
  <si>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</si>
  <si>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</si>
  <si>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</si>
  <si>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</si>
  <si>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</si>
  <si>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</si>
  <si>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</si>
  <si>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</si>
  <si>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</si>
  <si>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</si>
  <si>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</si>
  <si>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</si>
  <si>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</si>
  <si>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</si>
  <si>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</si>
  <si>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</si>
  <si>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</si>
  <si>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</si>
  <si>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</si>
  <si>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</si>
  <si>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</si>
  <si>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</si>
  <si>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</si>
  <si>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</si>
  <si>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</si>
  <si>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</si>
  <si>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</si>
  <si>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</si>
  <si>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</si>
  <si>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</si>
  <si>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</si>
  <si>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</si>
  <si>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</si>
  <si>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</si>
  <si>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</si>
  <si>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</si>
  <si>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</si>
  <si>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</si>
  <si>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</si>
  <si>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</si>
  <si>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</si>
  <si>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</si>
  <si>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</si>
  <si>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</si>
  <si>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</si>
  <si>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</si>
  <si>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</si>
  <si>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</si>
  <si>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</si>
  <si>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</si>
  <si>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</si>
  <si>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</si>
  <si>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</si>
  <si>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</si>
  <si>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</si>
  <si>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</si>
  <si>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</si>
  <si>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</si>
  <si>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</si>
  <si>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</si>
  <si>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</si>
  <si>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</si>
  <si>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</si>
  <si>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</si>
  <si>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</si>
  <si>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</si>
  <si>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</si>
  <si>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</si>
  <si>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</si>
  <si>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</si>
  <si>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</si>
  <si>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</si>
  <si>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</si>
  <si>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</si>
  <si>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</si>
  <si>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</si>
  <si>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</si>
  <si>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</si>
  <si>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</si>
  <si>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</si>
  <si>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</si>
  <si>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</si>
  <si>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</si>
  <si>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</si>
  <si>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</si>
  <si>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</si>
  <si>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</si>
  <si>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</si>
  <si>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</si>
  <si>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</si>
  <si>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</si>
  <si>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</si>
  <si>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</si>
  <si>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</si>
  <si>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</si>
  <si>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</si>
  <si>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</si>
  <si>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</si>
  <si>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</si>
  <si>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</si>
  <si>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</si>
  <si>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</si>
  <si>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</si>
  <si>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</si>
  <si>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</si>
  <si>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</si>
  <si>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</si>
  <si>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</si>
  <si>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</si>
  <si>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</si>
  <si>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</si>
  <si>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</si>
  <si>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</si>
  <si>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</si>
  <si>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</si>
  <si>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</si>
  <si>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</si>
  <si>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</si>
  <si>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</si>
  <si>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</si>
  <si>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</si>
  <si>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</si>
  <si>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</si>
  <si>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</si>
  <si>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</si>
  <si>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</si>
  <si>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</si>
  <si>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</si>
  <si>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</si>
  <si>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</si>
  <si>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</si>
  <si>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</si>
  <si>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</si>
  <si>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</si>
  <si>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</si>
  <si>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</si>
  <si>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</si>
  <si>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</si>
  <si>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</si>
  <si>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</si>
  <si>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</si>
  <si>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</si>
  <si>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</si>
  <si>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</si>
  <si>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</si>
  <si>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</si>
  <si>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</si>
  <si>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</si>
  <si>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</si>
  <si>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</si>
  <si>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</si>
  <si>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</si>
  <si>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</si>
  <si>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</si>
  <si>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</si>
  <si>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</si>
  <si>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</si>
  <si>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</si>
  <si>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</si>
  <si>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</si>
  <si>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</si>
  <si>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</si>
  <si>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</si>
  <si>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</si>
  <si>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</si>
  <si>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</si>
  <si>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</si>
  <si>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</si>
  <si>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</si>
  <si>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</si>
  <si>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</si>
  <si>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</si>
  <si>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</si>
  <si>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</si>
  <si>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</si>
  <si>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</si>
  <si>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</si>
  <si>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</si>
  <si>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</si>
  <si>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</si>
  <si>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</si>
  <si>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</si>
  <si>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</si>
  <si>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</si>
  <si>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</si>
  <si>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</si>
  <si>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</si>
  <si>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</si>
  <si>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</si>
  <si>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</si>
  <si>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</si>
  <si>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</si>
  <si>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</si>
  <si>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</si>
  <si>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</si>
  <si>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</si>
  <si>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</si>
  <si>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</si>
  <si>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</si>
  <si>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</si>
  <si>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</si>
  <si>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</si>
  <si>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</si>
  <si>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</si>
  <si>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</si>
  <si>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</si>
  <si>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</si>
  <si>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</si>
  <si>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</si>
  <si>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</si>
  <si>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</si>
  <si>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</si>
  <si>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</si>
  <si>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</si>
  <si>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</si>
  <si>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</si>
  <si>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</si>
  <si>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</si>
  <si>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</si>
  <si>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</si>
  <si>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</si>
  <si>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</si>
  <si>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</si>
  <si>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</si>
  <si>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</si>
  <si>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</si>
  <si>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</si>
  <si>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</si>
  <si>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</si>
  <si>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</si>
  <si>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</si>
  <si>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</si>
  <si>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</si>
  <si>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</si>
  <si>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</si>
  <si>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</si>
  <si>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</si>
  <si>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</si>
  <si>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</si>
  <si>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</si>
  <si>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</si>
  <si>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</si>
  <si>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</si>
  <si>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</si>
  <si>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</si>
  <si>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</si>
  <si>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</si>
  <si>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</si>
  <si>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</si>
  <si>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</si>
  <si>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</si>
  <si>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</si>
  <si>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</si>
  <si>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</si>
  <si>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</si>
  <si>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</si>
  <si>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</si>
  <si>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</si>
  <si>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</si>
  <si>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</si>
  <si>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</si>
  <si>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</si>
  <si>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</si>
  <si>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</si>
  <si>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</si>
  <si>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</si>
  <si>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</si>
  <si>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</si>
  <si>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</si>
  <si>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</si>
  <si>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</si>
  <si>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</si>
  <si>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</si>
  <si>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</si>
  <si>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</si>
  <si>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</si>
  <si>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</si>
  <si>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</si>
  <si>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</si>
  <si>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</si>
  <si>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</si>
  <si>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</si>
  <si>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</si>
  <si>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</si>
  <si>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</si>
  <si>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</si>
  <si>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</si>
  <si>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</si>
  <si>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</si>
  <si>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</si>
  <si>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</si>
  <si>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</si>
  <si>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</si>
  <si>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</si>
  <si>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</si>
  <si>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</si>
  <si>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</si>
  <si>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</si>
  <si>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</si>
  <si>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</si>
  <si>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</si>
  <si>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</si>
  <si>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</si>
  <si>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</si>
  <si>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</si>
  <si>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</si>
  <si>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</si>
  <si>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</si>
  <si>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</si>
  <si>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</si>
  <si>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</si>
  <si>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</si>
  <si>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</si>
  <si>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</si>
  <si>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</si>
  <si>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</si>
  <si>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</si>
  <si>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</si>
  <si>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</si>
  <si>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</si>
  <si>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</si>
  <si>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</si>
  <si>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</si>
  <si>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</si>
  <si>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</si>
  <si>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</si>
  <si>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</si>
  <si>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</si>
  <si>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</si>
  <si>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</si>
  <si>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</si>
  <si>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</si>
  <si>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</si>
  <si>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</si>
  <si>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</si>
  <si>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</si>
  <si>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</si>
  <si>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</si>
  <si>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</si>
  <si>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</si>
  <si>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</si>
  <si>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</si>
  <si>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</si>
  <si>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</si>
  <si>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</si>
  <si>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</si>
  <si>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</si>
  <si>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</si>
  <si>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</si>
  <si>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</si>
  <si>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</si>
  <si>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</si>
  <si>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</si>
  <si>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</si>
  <si>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</si>
  <si>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</si>
  <si>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</si>
  <si>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</si>
  <si>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</si>
  <si>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</si>
  <si>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</si>
  <si>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</si>
  <si>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</si>
  <si>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</si>
  <si>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</si>
  <si>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</si>
  <si>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</si>
  <si>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</si>
  <si>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</si>
  <si>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</si>
  <si>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</si>
  <si>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</si>
  <si>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</si>
  <si>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</si>
  <si>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</si>
  <si>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</si>
  <si>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</si>
  <si>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</si>
  <si>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</si>
  <si>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</si>
  <si>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</si>
  <si>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</si>
  <si>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</si>
  <si>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</si>
  <si>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</si>
  <si>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</si>
  <si>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</si>
  <si>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</si>
  <si>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</si>
  <si>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</si>
  <si>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</si>
  <si>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</si>
  <si>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</si>
  <si>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</si>
  <si>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</si>
  <si>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</si>
  <si>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</si>
  <si>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</si>
  <si>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</si>
  <si>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</si>
  <si>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</si>
  <si>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</si>
  <si>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</si>
  <si>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</si>
  <si>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</si>
  <si>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</si>
  <si>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</si>
  <si>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</si>
  <si>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</si>
  <si>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</si>
  <si>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</si>
  <si>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</si>
  <si>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</si>
  <si>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</si>
  <si>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</si>
  <si>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</si>
  <si>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</si>
  <si>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</si>
  <si>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</si>
  <si>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</si>
  <si>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</si>
  <si>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</si>
  <si>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</si>
  <si>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</si>
  <si>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</si>
  <si>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</si>
  <si>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</si>
  <si>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</si>
  <si>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</si>
  <si>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</si>
  <si>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</si>
  <si>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</si>
  <si>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</si>
  <si>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</si>
  <si>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</si>
  <si>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</si>
  <si>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</si>
  <si>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</si>
  <si>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</si>
  <si>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</si>
  <si>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</si>
  <si>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</si>
  <si>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</si>
  <si>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</si>
  <si>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</si>
  <si>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</si>
  <si>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</si>
  <si>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</si>
  <si>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</si>
  <si>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</si>
  <si>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</si>
  <si>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</si>
  <si>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</si>
  <si>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</si>
  <si>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</si>
  <si>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</si>
  <si>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</si>
  <si>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</si>
  <si>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</si>
  <si>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</si>
  <si>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</si>
  <si>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</si>
  <si>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</si>
  <si>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</si>
  <si>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</si>
  <si>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</si>
  <si>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</si>
  <si>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</si>
  <si>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</si>
  <si>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</si>
  <si>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</si>
  <si>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</si>
  <si>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</si>
  <si>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</si>
  <si>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</si>
  <si>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</si>
  <si>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</si>
  <si>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</si>
  <si>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</si>
  <si>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</si>
  <si>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</si>
  <si>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</si>
  <si>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</si>
  <si>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</si>
  <si>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</si>
  <si>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</si>
  <si>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</si>
  <si>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</si>
  <si>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</si>
  <si>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</si>
  <si>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</si>
  <si>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</si>
  <si>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</si>
  <si>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</si>
  <si>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</si>
  <si>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</si>
  <si>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</si>
  <si>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</si>
  <si>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</si>
  <si>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</si>
  <si>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</si>
  <si>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</si>
  <si>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</si>
  <si>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</si>
  <si>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</si>
  <si>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</si>
  <si>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</si>
  <si>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</si>
  <si>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</si>
  <si>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</si>
  <si>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</si>
  <si>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</si>
  <si>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</si>
  <si>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</si>
  <si>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</si>
  <si>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</si>
  <si>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</si>
  <si>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</si>
  <si>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</si>
  <si>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</si>
  <si>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</si>
  <si>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</si>
  <si>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</si>
  <si>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</si>
  <si>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</si>
  <si>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</si>
  <si>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</si>
  <si>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</si>
  <si>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</si>
  <si>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</si>
  <si>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</si>
  <si>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</si>
  <si>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</si>
  <si>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</si>
  <si>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</si>
  <si>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</si>
  <si>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</si>
  <si>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</si>
  <si>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</si>
  <si>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</si>
  <si>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</si>
  <si>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</si>
  <si>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</si>
  <si>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</si>
  <si>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</si>
  <si>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</si>
  <si>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</si>
  <si>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</si>
  <si>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</si>
  <si>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</si>
  <si>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</si>
  <si>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</si>
  <si>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</si>
  <si>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</si>
  <si>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</si>
  <si>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</si>
  <si>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</si>
  <si>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</si>
  <si>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</si>
  <si>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</si>
  <si>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</si>
  <si>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</si>
  <si>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</si>
  <si>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</si>
  <si>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</si>
  <si>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</si>
  <si>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</si>
  <si>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</si>
  <si>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</si>
  <si>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</si>
  <si>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</si>
  <si>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</si>
  <si>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</si>
  <si>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</si>
  <si>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</si>
  <si>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</si>
  <si>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</si>
  <si>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</si>
  <si>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</si>
  <si>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</si>
  <si>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</si>
  <si>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</si>
  <si>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</si>
  <si>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</si>
  <si>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</si>
  <si>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</si>
  <si>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</si>
  <si>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</si>
  <si>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</si>
  <si>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</si>
  <si>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</si>
  <si>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</si>
  <si>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</si>
  <si>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</si>
  <si>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</si>
  <si>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</si>
  <si>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</si>
  <si>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</si>
  <si>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</si>
  <si>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</si>
  <si>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</si>
  <si>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</si>
  <si>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</si>
  <si>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</si>
  <si>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</si>
  <si>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</si>
  <si>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</si>
  <si>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</si>
  <si>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</si>
  <si>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</si>
  <si>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</si>
  <si>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</si>
  <si>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</si>
  <si>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</si>
  <si>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</si>
  <si>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</si>
  <si>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</si>
  <si>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</si>
  <si>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</si>
  <si>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</si>
  <si>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</si>
  <si>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</si>
  <si>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</si>
  <si>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</si>
  <si>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</si>
  <si>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</si>
  <si>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</si>
  <si>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</si>
  <si>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</si>
  <si>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</si>
  <si>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</si>
  <si>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</si>
  <si>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</si>
  <si>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</si>
  <si>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</si>
  <si>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</si>
  <si>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</si>
  <si>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</si>
  <si>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</si>
  <si>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</si>
  <si>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</si>
  <si>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</si>
  <si>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</si>
  <si>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</si>
  <si>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</si>
  <si>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</si>
  <si>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</si>
  <si>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</si>
  <si>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</si>
  <si>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</si>
  <si>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</si>
  <si>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</si>
  <si>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</si>
  <si>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</si>
  <si>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</si>
  <si>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</si>
  <si>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</si>
  <si>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</si>
  <si>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</si>
  <si>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</si>
  <si>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</si>
  <si>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</si>
  <si>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</si>
  <si>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</si>
  <si>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</si>
  <si>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</si>
  <si>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</si>
  <si>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</si>
  <si>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</si>
  <si>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</si>
  <si>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</si>
  <si>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</si>
  <si>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</si>
  <si>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</si>
  <si>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</si>
  <si>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</si>
  <si>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</si>
  <si>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</si>
  <si>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</si>
  <si>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</si>
  <si>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</si>
  <si>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</si>
  <si>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</si>
  <si>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</si>
  <si>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</si>
  <si>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</si>
  <si>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</si>
  <si>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</si>
  <si>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</si>
  <si>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</si>
  <si>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</si>
  <si>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</si>
  <si>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</si>
  <si>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</si>
  <si>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</si>
  <si>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</si>
  <si>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</si>
  <si>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</si>
  <si>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</si>
  <si>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</si>
  <si>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</si>
  <si>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</si>
  <si>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</si>
  <si>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</si>
  <si>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</si>
  <si>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</si>
  <si>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</si>
  <si>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</si>
  <si>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</si>
  <si>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</si>
  <si>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</si>
  <si>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</si>
  <si>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</si>
  <si>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</si>
  <si>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</si>
  <si>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</si>
  <si>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</si>
  <si>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</si>
  <si>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</si>
  <si>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</si>
  <si>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</si>
  <si>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</si>
  <si>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</si>
  <si>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</si>
  <si>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</si>
  <si>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</si>
  <si>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</si>
  <si>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</si>
  <si>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</si>
  <si>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</si>
  <si>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</si>
  <si>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</si>
  <si>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</si>
  <si>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</si>
  <si>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</si>
  <si>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</si>
  <si>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</si>
  <si>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</si>
  <si>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</si>
  <si>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</si>
  <si>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</si>
  <si>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</si>
  <si>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</si>
  <si>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</si>
  <si>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</si>
  <si>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</si>
  <si>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</si>
  <si>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</si>
  <si>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</si>
  <si>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</si>
  <si>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</si>
  <si>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</si>
  <si>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</si>
  <si>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</si>
  <si>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</si>
  <si>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</si>
  <si>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</si>
  <si>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</si>
  <si>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</si>
  <si>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</si>
  <si>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</si>
  <si>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</si>
  <si>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</si>
  <si>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</si>
  <si>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</si>
  <si>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</si>
  <si>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</si>
  <si>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</si>
  <si>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</si>
  <si>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</si>
  <si>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</si>
  <si>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</si>
  <si>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</si>
  <si>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</si>
  <si>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</si>
  <si>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</si>
  <si>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</si>
  <si>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</si>
  <si>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</si>
  <si>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</si>
  <si>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</si>
  <si>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</si>
  <si>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</si>
  <si>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</si>
  <si>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</si>
  <si>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</si>
  <si>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</si>
  <si>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</si>
  <si>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</si>
  <si>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</si>
  <si>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</si>
  <si>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</si>
  <si>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</si>
  <si>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</si>
  <si>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</si>
  <si>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</si>
  <si>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</si>
  <si>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</si>
  <si>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</si>
  <si>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</si>
  <si>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</si>
  <si>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</si>
  <si>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</si>
  <si>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</si>
  <si>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</si>
  <si>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</si>
  <si>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</si>
  <si>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</si>
  <si>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</si>
  <si>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</si>
  <si>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</si>
  <si>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</si>
  <si>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</si>
  <si>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</si>
  <si>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</si>
  <si>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</si>
  <si>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</si>
  <si>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</si>
  <si>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</si>
  <si>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</si>
  <si>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</si>
  <si>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</si>
  <si>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</si>
  <si>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</si>
  <si>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</si>
  <si>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</si>
  <si>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</si>
  <si>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</si>
  <si>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</si>
  <si>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</si>
  <si>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</si>
  <si>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</si>
  <si>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</si>
  <si>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</si>
  <si>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</si>
  <si>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</si>
  <si>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</si>
  <si>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</si>
  <si>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</si>
  <si>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</si>
  <si>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</si>
  <si>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</si>
  <si>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</si>
  <si>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</si>
  <si>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</si>
  <si>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</si>
  <si>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</si>
  <si>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</si>
  <si>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</si>
  <si>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</si>
  <si>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</si>
  <si>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</si>
  <si>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</si>
  <si>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</si>
  <si>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</si>
  <si>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</si>
  <si>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</si>
  <si>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</si>
  <si>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</si>
  <si>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</si>
  <si>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</si>
  <si>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</si>
  <si>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</si>
  <si>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</si>
  <si>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</si>
  <si>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</si>
  <si>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</si>
  <si>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</si>
  <si>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</si>
  <si>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</si>
  <si>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</si>
  <si>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</si>
  <si>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</si>
  <si>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</si>
  <si>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</si>
  <si>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</si>
  <si>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</si>
  <si>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</si>
  <si>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</si>
  <si>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</si>
  <si>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</si>
  <si>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</si>
  <si>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</si>
  <si>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</si>
  <si>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</si>
  <si>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</si>
  <si>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</si>
  <si>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</si>
  <si>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</si>
  <si>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</si>
  <si>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</si>
  <si>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</si>
  <si>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</si>
  <si>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</si>
  <si>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</si>
  <si>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</si>
  <si>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</si>
  <si>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</si>
  <si>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</si>
  <si>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</si>
  <si>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</si>
  <si>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</si>
  <si>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</si>
  <si>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</si>
  <si>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</si>
  <si>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</si>
  <si>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</si>
  <si>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</si>
  <si>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</si>
  <si>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</si>
  <si>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</si>
  <si>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</si>
  <si>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</si>
  <si>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</si>
  <si>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</si>
  <si>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</si>
  <si>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</si>
  <si>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</si>
  <si>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</si>
  <si>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</si>
  <si>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</si>
  <si>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</si>
  <si>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</si>
  <si>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</si>
  <si>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</si>
  <si>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</si>
  <si>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</si>
  <si>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</si>
  <si>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</si>
  <si>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</si>
  <si>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</si>
  <si>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</si>
  <si>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</si>
  <si>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</si>
  <si>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</si>
  <si>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</si>
  <si>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</si>
  <si>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</si>
  <si>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</si>
  <si>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</si>
  <si>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</si>
  <si>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</si>
  <si>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</si>
  <si>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</si>
  <si>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</si>
  <si>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</si>
  <si>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</si>
  <si>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</si>
  <si>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</si>
  <si>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</si>
  <si>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</si>
  <si>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</si>
  <si>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</si>
  <si>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</si>
  <si>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</si>
  <si>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</si>
  <si>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</si>
  <si>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</si>
  <si>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</si>
  <si>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</si>
  <si>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</si>
  <si>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</si>
  <si>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</si>
  <si>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</si>
  <si>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</si>
  <si>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</si>
  <si>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</si>
  <si>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</si>
  <si>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</si>
  <si>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</si>
  <si>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</si>
  <si>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</si>
  <si>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</si>
  <si>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</si>
  <si>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</si>
  <si>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</si>
  <si>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</si>
  <si>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</si>
  <si>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</si>
  <si>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</si>
  <si>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</si>
  <si>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</si>
  <si>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</si>
  <si>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</si>
  <si>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</si>
  <si>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</si>
  <si>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</si>
  <si>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</si>
  <si>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</si>
  <si>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</si>
  <si>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</si>
  <si>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</si>
  <si>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</si>
  <si>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</si>
  <si>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</si>
  <si>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</si>
  <si>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</si>
  <si>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</si>
  <si>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</si>
  <si>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</si>
  <si>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</si>
  <si>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</si>
  <si>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</si>
  <si>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</si>
  <si>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</si>
  <si>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</si>
  <si>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</si>
  <si>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</si>
  <si>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</si>
  <si>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</si>
  <si>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</si>
  <si>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</si>
  <si>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</si>
  <si>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</si>
  <si>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</si>
  <si>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</si>
  <si>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</si>
  <si>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</si>
  <si>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</si>
  <si>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</si>
  <si>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</si>
  <si>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</si>
  <si>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</si>
  <si>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</si>
  <si>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</si>
  <si>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</si>
  <si>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</si>
  <si>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</si>
  <si>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</si>
  <si>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</si>
  <si>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</si>
  <si>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</si>
  <si>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</si>
  <si>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</si>
  <si>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</si>
  <si>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</si>
  <si>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</si>
  <si>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</si>
  <si>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</si>
  <si>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</si>
  <si>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</si>
  <si>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</si>
  <si>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</si>
  <si>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</si>
  <si>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</si>
  <si>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</si>
  <si>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</si>
  <si>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</si>
  <si>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</si>
  <si>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</si>
  <si>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</si>
  <si>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</si>
  <si>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</si>
  <si>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</si>
  <si>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</si>
  <si>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</si>
  <si>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</si>
  <si>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</si>
  <si>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</si>
  <si>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</si>
  <si>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</si>
  <si>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</si>
  <si>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</si>
  <si>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</si>
  <si>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</si>
  <si>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</si>
  <si>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</si>
  <si>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</si>
  <si>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</si>
  <si>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</si>
  <si>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</si>
  <si>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</si>
  <si>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</si>
  <si>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</si>
  <si>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</si>
  <si>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</si>
  <si>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</si>
  <si>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</si>
  <si>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</si>
  <si>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</si>
  <si>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</si>
  <si>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</si>
  <si>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</si>
  <si>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</si>
  <si>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</si>
  <si>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</si>
  <si>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</si>
  <si>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</si>
  <si>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</si>
  <si>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</si>
  <si>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</si>
  <si>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</si>
  <si>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</si>
  <si>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</si>
  <si>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</si>
  <si>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</si>
  <si>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</si>
  <si>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</si>
  <si>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</si>
  <si>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</si>
  <si>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</si>
  <si>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</si>
  <si>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</si>
  <si>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</si>
  <si>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</si>
  <si>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</si>
  <si>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</si>
  <si>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</si>
  <si>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</si>
  <si>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</si>
  <si>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</si>
  <si>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</si>
  <si>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</si>
  <si>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</si>
  <si>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</si>
  <si>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</si>
  <si>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</si>
  <si>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</si>
  <si>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</si>
  <si>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</si>
  <si>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</si>
  <si>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</si>
  <si>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</si>
  <si>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</si>
  <si>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</si>
  <si>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</si>
  <si>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</si>
  <si>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</si>
  <si>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</si>
  <si>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</si>
  <si>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</si>
  <si>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</si>
  <si>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</si>
  <si>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</si>
  <si>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</si>
  <si>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</si>
  <si>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</si>
  <si>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</si>
  <si>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</si>
  <si>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</si>
  <si>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</si>
  <si>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</si>
  <si>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</si>
  <si>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</si>
  <si>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</si>
  <si>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</si>
  <si>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</si>
  <si>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</si>
  <si>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</si>
  <si>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</si>
  <si>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</si>
  <si>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</si>
  <si>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</si>
  <si>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</si>
  <si>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</si>
  <si>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</si>
  <si>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</si>
  <si>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</si>
  <si>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</si>
  <si>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</si>
  <si>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</si>
  <si>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</si>
  <si>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</si>
  <si>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</si>
  <si>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</si>
  <si>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</si>
  <si>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</si>
  <si>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</si>
  <si>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</si>
  <si>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</si>
  <si>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</si>
  <si>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</si>
  <si>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</si>
  <si>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</si>
  <si>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</si>
  <si>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</si>
  <si>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</si>
  <si>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</si>
  <si>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</si>
  <si>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</si>
  <si>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</si>
  <si>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</si>
  <si>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</si>
  <si>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</si>
  <si>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</si>
  <si>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</si>
  <si>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</si>
  <si>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</si>
  <si>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</si>
  <si>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</si>
  <si>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</si>
  <si>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</si>
  <si>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</si>
  <si>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</si>
  <si>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</si>
  <si>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</si>
  <si>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</si>
  <si>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</si>
  <si>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</si>
  <si>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</si>
  <si>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</si>
  <si>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</si>
  <si>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</si>
  <si>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</si>
  <si>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</si>
  <si>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</si>
  <si>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</si>
  <si>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</si>
  <si>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</si>
  <si>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</si>
  <si>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</si>
  <si>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</si>
  <si>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</si>
  <si>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</si>
  <si>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</si>
  <si>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</si>
  <si>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</si>
  <si>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</si>
  <si>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</si>
  <si>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</si>
  <si>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</si>
  <si>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</si>
  <si>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</si>
  <si>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</si>
  <si>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</si>
  <si>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</si>
  <si>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</si>
  <si>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</si>
  <si>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</si>
  <si>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</si>
  <si>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</si>
  <si>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</si>
  <si>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</si>
  <si>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</si>
  <si>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</si>
  <si>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</si>
  <si>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</si>
  <si>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</si>
  <si>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</si>
  <si>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</si>
  <si>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</si>
  <si>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</si>
  <si>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</si>
  <si>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</si>
  <si>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</si>
  <si>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</si>
  <si>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</si>
  <si>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</si>
  <si>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</si>
  <si>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</si>
  <si>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</si>
  <si>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</si>
  <si>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</si>
  <si>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</si>
  <si>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</si>
  <si>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</si>
  <si>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</si>
  <si>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</si>
  <si>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</si>
  <si>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</si>
  <si>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</si>
  <si>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</si>
  <si>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</si>
  <si>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</si>
  <si>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</si>
  <si>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</si>
  <si>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</si>
  <si>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</si>
  <si>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</si>
  <si>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</si>
  <si>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</si>
  <si>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</si>
  <si>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</si>
  <si>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</si>
  <si>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</si>
  <si>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</si>
  <si>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</si>
  <si>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</si>
  <si>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</si>
  <si>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</si>
  <si>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</si>
  <si>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</si>
  <si>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</si>
  <si>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</si>
  <si>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</si>
  <si>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</si>
  <si>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</si>
  <si>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</si>
  <si>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</si>
  <si>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</si>
  <si>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</si>
  <si>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</si>
  <si>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</si>
  <si>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</si>
  <si>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</si>
  <si>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</si>
  <si>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</si>
  <si>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</si>
  <si>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</si>
  <si>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</si>
  <si>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</si>
  <si>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</si>
  <si>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</si>
  <si>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</si>
  <si>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</si>
  <si>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</si>
  <si>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</si>
  <si>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</si>
  <si>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</si>
  <si>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</si>
  <si>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</si>
  <si>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</si>
  <si>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</si>
  <si>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</si>
  <si>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</si>
  <si>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</si>
  <si>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</si>
  <si>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</si>
  <si>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</si>
  <si>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</si>
  <si>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</si>
  <si>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</si>
  <si>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</si>
  <si>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</si>
  <si>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</si>
  <si>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</si>
  <si>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</si>
  <si>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</si>
  <si>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</si>
  <si>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</si>
  <si>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</si>
  <si>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</si>
  <si>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</si>
  <si>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</si>
  <si>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</si>
  <si>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</si>
  <si>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</si>
  <si>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</si>
  <si>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</si>
  <si>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</si>
  <si>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</si>
  <si>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</si>
  <si>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</si>
  <si>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</si>
  <si>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</si>
  <si>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</si>
  <si>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</si>
  <si>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</si>
  <si>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</si>
  <si>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</si>
  <si>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</si>
  <si>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</si>
  <si>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</si>
  <si>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</si>
  <si>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</si>
  <si>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</si>
  <si>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</si>
  <si>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</si>
  <si>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</si>
  <si>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</si>
  <si>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</si>
  <si>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</si>
  <si>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</si>
  <si>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</si>
  <si>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</si>
  <si>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</si>
  <si>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</si>
  <si>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</si>
  <si>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</si>
  <si>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</si>
  <si>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</si>
  <si>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</si>
  <si>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</si>
  <si>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</si>
  <si>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</si>
  <si>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</si>
  <si>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</si>
  <si>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</si>
  <si>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</si>
  <si>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</si>
  <si>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</si>
  <si>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</si>
  <si>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</si>
  <si>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</si>
  <si>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</si>
  <si>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</si>
  <si>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</si>
  <si>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</si>
  <si>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</si>
  <si>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</si>
  <si>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</si>
  <si>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</si>
  <si>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</si>
  <si>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</si>
  <si>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</si>
  <si>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</si>
  <si>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</si>
  <si>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</si>
  <si>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</si>
  <si>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</si>
  <si>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</si>
  <si>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</si>
  <si>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</si>
  <si>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</si>
  <si>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</si>
  <si>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</si>
  <si>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</si>
  <si>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</si>
  <si>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</si>
  <si>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</si>
  <si>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</si>
  <si>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</si>
  <si>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</si>
  <si>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</si>
  <si>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</si>
  <si>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</si>
  <si>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</si>
  <si>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</si>
  <si>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</si>
  <si>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</si>
  <si>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</si>
  <si>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</si>
  <si>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</si>
  <si>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</si>
  <si>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</si>
  <si>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</si>
  <si>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</si>
  <si>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</si>
  <si>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</si>
  <si>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</si>
  <si>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</si>
  <si>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</si>
  <si>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</si>
  <si>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</si>
  <si>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</si>
  <si>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</si>
  <si>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</si>
  <si>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</si>
  <si>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</si>
  <si>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</si>
  <si>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</si>
  <si>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</si>
  <si>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</si>
  <si>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</si>
  <si>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</si>
  <si>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</si>
  <si>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</si>
  <si>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</si>
  <si>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</si>
  <si>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</si>
  <si>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</si>
  <si>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</si>
  <si>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</si>
  <si>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</si>
  <si>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</si>
  <si>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</si>
  <si>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</si>
  <si>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</si>
  <si>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</si>
  <si>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</si>
  <si>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</si>
  <si>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</si>
  <si>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</si>
  <si>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</si>
  <si>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</si>
  <si>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</si>
  <si>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</si>
  <si>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</si>
  <si>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</si>
  <si>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</si>
  <si>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</si>
  <si>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</si>
  <si>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</si>
  <si>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</si>
  <si>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</si>
  <si>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</si>
  <si>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</si>
  <si>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</si>
  <si>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</si>
  <si>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</si>
  <si>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</si>
  <si>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</si>
  <si>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</si>
  <si>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</si>
  <si>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</si>
  <si>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</si>
  <si>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</si>
  <si>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</si>
  <si>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</si>
  <si>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</si>
  <si>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</si>
  <si>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</si>
  <si>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</si>
  <si>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</si>
  <si>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</si>
  <si>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</si>
  <si>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</si>
  <si>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</si>
  <si>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</si>
  <si>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</si>
  <si>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</si>
  <si>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</si>
  <si>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</si>
  <si>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</si>
  <si>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</si>
  <si>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</si>
  <si>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</si>
  <si>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</si>
  <si>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</si>
  <si>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</si>
  <si>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</si>
  <si>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</si>
  <si>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</si>
  <si>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</si>
  <si>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</si>
  <si>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</si>
  <si>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</si>
  <si>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</si>
  <si>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</si>
  <si>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</si>
  <si>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</si>
  <si>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</si>
  <si>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</si>
  <si>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</si>
  <si>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</si>
  <si>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</si>
  <si>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</si>
  <si>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</si>
  <si>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</si>
  <si>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</si>
  <si>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</si>
  <si>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</si>
  <si>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</si>
  <si>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</si>
  <si>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</si>
  <si>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</si>
  <si>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</si>
  <si>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</si>
  <si>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</si>
  <si>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</si>
  <si>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</si>
  <si>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</si>
  <si>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</si>
  <si>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</si>
  <si>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</si>
  <si>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</si>
  <si>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</si>
  <si>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</si>
  <si>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</si>
  <si>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</si>
  <si>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</si>
  <si>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</si>
  <si>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</si>
  <si>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</si>
  <si>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</si>
  <si>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</si>
  <si>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</si>
  <si>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</si>
  <si>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</si>
  <si>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</si>
  <si>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</si>
  <si>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</si>
  <si>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</si>
  <si>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</si>
  <si>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</si>
  <si>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</si>
  <si>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</si>
  <si>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</si>
  <si>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</si>
  <si>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</si>
  <si>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</si>
  <si>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</si>
  <si>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</si>
  <si>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</si>
  <si>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</si>
  <si>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</si>
  <si>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</si>
  <si>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</si>
  <si>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</si>
  <si>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</si>
  <si>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</si>
  <si>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</si>
  <si>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</si>
  <si>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</si>
  <si>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</si>
  <si>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</si>
  <si>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</si>
  <si>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</si>
  <si>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</si>
  <si>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</si>
  <si>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</si>
  <si>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</si>
  <si>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</si>
  <si>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</si>
  <si>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</si>
  <si>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</si>
  <si>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</si>
  <si>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</si>
  <si>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</si>
  <si>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</si>
  <si>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</si>
  <si>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</si>
  <si>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</si>
  <si>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</si>
  <si>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</si>
  <si>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</si>
  <si>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</si>
  <si>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</si>
  <si>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</si>
  <si>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</si>
  <si>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</si>
  <si>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</si>
  <si>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</si>
  <si>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</si>
  <si>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</si>
  <si>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</si>
  <si>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</si>
  <si>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</si>
  <si>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</si>
  <si>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</si>
  <si>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</si>
  <si>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</si>
  <si>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</si>
  <si>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</si>
  <si>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</si>
  <si>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</si>
  <si>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</si>
  <si>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</si>
  <si>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</si>
  <si>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</si>
  <si>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</si>
  <si>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</si>
  <si>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</si>
  <si>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</si>
  <si>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</si>
  <si>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</si>
  <si>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</si>
  <si>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</si>
  <si>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</si>
  <si>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</si>
  <si>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</si>
  <si>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</si>
  <si>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</si>
  <si>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</si>
  <si>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</si>
  <si>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</si>
  <si>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</si>
  <si>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</si>
  <si>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</si>
  <si>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</si>
  <si>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</si>
  <si>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</si>
  <si>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</si>
  <si>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</si>
  <si>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</si>
  <si>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</si>
  <si>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</si>
  <si>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</si>
  <si>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</si>
  <si>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</si>
  <si>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</si>
  <si>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</si>
  <si>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</si>
  <si>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</si>
  <si>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</si>
  <si>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</si>
  <si>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</si>
  <si>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</si>
  <si>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</si>
  <si>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</si>
  <si>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</si>
  <si>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</si>
  <si>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</si>
  <si>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</si>
  <si>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</si>
  <si>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</si>
  <si>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</si>
  <si>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</si>
  <si>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</si>
  <si>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</si>
  <si>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</si>
  <si>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</si>
  <si>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</si>
  <si>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</si>
  <si>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</si>
  <si>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</si>
  <si>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</si>
  <si>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</si>
  <si>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</si>
  <si>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</si>
  <si>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</si>
  <si>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</si>
  <si>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</si>
  <si>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</si>
  <si>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</si>
  <si>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</si>
  <si>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</si>
  <si>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</si>
  <si>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</si>
  <si>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</si>
  <si>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</si>
  <si>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</si>
  <si>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</si>
  <si>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</si>
  <si>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</si>
  <si>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</si>
  <si>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</si>
  <si>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</si>
  <si>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</si>
  <si>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</si>
  <si>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</si>
  <si>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</si>
  <si>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</si>
  <si>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</si>
  <si>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</si>
  <si>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</si>
  <si>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</si>
  <si>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</si>
  <si>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</si>
  <si>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</si>
  <si>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</si>
  <si>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</si>
  <si>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</si>
  <si>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</si>
  <si>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</si>
  <si>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</si>
  <si>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</si>
  <si>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</si>
  <si>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</si>
  <si>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</si>
  <si>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</si>
  <si>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</si>
  <si>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</si>
  <si>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</si>
  <si>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</si>
  <si>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</si>
  <si>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</si>
  <si>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</si>
  <si>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</si>
  <si>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</si>
  <si>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</si>
  <si>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</si>
  <si>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</si>
  <si>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</si>
  <si>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</si>
  <si>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</si>
  <si>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</si>
  <si>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</si>
  <si>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</si>
  <si>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</si>
  <si>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</si>
  <si>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</si>
  <si>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</si>
  <si>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</si>
  <si>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</si>
  <si>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</si>
  <si>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</si>
  <si>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</si>
  <si>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</si>
  <si>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</si>
  <si>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</si>
  <si>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</si>
  <si>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</si>
  <si>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</si>
  <si>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</si>
  <si>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</si>
  <si>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</si>
  <si>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</si>
  <si>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</si>
  <si>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</si>
  <si>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</si>
  <si>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</si>
  <si>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</si>
  <si>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</si>
  <si>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</si>
  <si>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</si>
  <si>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</si>
  <si>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</si>
  <si>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</si>
  <si>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</si>
  <si>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</si>
  <si>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</si>
  <si>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</si>
  <si>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</si>
  <si>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</si>
  <si>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</si>
  <si>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</si>
  <si>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</si>
  <si>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</si>
  <si>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</si>
  <si>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</si>
  <si>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</si>
  <si>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</si>
  <si>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</si>
  <si>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</si>
  <si>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</si>
  <si>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</si>
  <si>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</si>
  <si>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</si>
  <si>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</si>
  <si>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</si>
  <si>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</si>
  <si>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</si>
  <si>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</si>
  <si>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</si>
  <si>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</si>
  <si>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</si>
  <si>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</si>
  <si>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</si>
  <si>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</si>
  <si>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</si>
  <si>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</si>
  <si>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</si>
  <si>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</si>
  <si>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</si>
  <si>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</si>
  <si>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</si>
  <si>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</si>
  <si>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</si>
  <si>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</si>
  <si>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</si>
  <si>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</si>
  <si>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</si>
  <si>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</si>
  <si>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</si>
  <si>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</si>
  <si>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</si>
  <si>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</si>
  <si>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</si>
  <si>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</si>
  <si>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</si>
  <si>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</si>
  <si>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</si>
  <si>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</si>
  <si>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</si>
  <si>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</si>
  <si>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</si>
  <si>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</si>
  <si>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</si>
  <si>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</si>
  <si>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</si>
  <si>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</si>
  <si>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</si>
  <si>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</si>
  <si>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</si>
  <si>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</si>
  <si>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</si>
  <si>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</si>
  <si>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</si>
  <si>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</si>
  <si>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</si>
  <si>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</si>
  <si>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</si>
  <si>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</si>
  <si>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</si>
  <si>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</si>
  <si>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</si>
  <si>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</si>
  <si>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</si>
  <si>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</si>
  <si>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</si>
  <si>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</si>
  <si>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</si>
  <si>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</si>
  <si>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</si>
  <si>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</si>
  <si>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</si>
  <si>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</si>
  <si>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</si>
  <si>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</si>
  <si>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</si>
  <si>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</si>
  <si>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</si>
  <si>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</si>
  <si>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</si>
  <si>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</si>
  <si>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</si>
  <si>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</si>
  <si>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</si>
  <si>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</si>
  <si>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</si>
  <si>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</si>
  <si>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</si>
  <si>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</si>
  <si>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</si>
  <si>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</si>
  <si>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</si>
  <si>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</si>
  <si>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</si>
  <si>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</si>
  <si>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</si>
  <si>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</si>
  <si>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</si>
  <si>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</si>
  <si>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</si>
  <si>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</si>
  <si>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</si>
  <si>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</si>
  <si>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</si>
  <si>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</si>
  <si>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</si>
  <si>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</si>
  <si>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</si>
  <si>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</si>
  <si>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</si>
  <si>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</si>
  <si>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</si>
  <si>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</si>
  <si>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</si>
  <si>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</si>
  <si>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</si>
  <si>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</si>
  <si>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</si>
  <si>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</si>
  <si>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</si>
  <si>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</si>
  <si>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</si>
  <si>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</si>
  <si>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</si>
  <si>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</si>
  <si>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</si>
  <si>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</si>
  <si>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</si>
  <si>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</si>
  <si>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</si>
  <si>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</si>
  <si>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</si>
  <si>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</si>
  <si>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</si>
  <si>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</si>
  <si>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</si>
  <si>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</si>
  <si>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</si>
  <si>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</si>
  <si>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</si>
  <si>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</si>
  <si>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</si>
  <si>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</si>
  <si>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</si>
  <si>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</si>
  <si>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</si>
  <si>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</si>
  <si>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</si>
  <si>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</si>
  <si>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</si>
  <si>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</si>
  <si>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</si>
  <si>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</si>
  <si>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</si>
  <si>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</si>
  <si>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</si>
  <si>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</si>
  <si>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</si>
  <si>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</si>
  <si>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</si>
  <si>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</si>
  <si>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</si>
  <si>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</si>
  <si>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</si>
  <si>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</si>
  <si>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</si>
  <si>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</si>
  <si>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</si>
  <si>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</si>
  <si>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</si>
  <si>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</si>
  <si>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</si>
  <si>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</si>
  <si>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</si>
  <si>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</si>
  <si>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</si>
  <si>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</si>
  <si>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</si>
  <si>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</si>
  <si>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</si>
  <si>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</si>
  <si>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</si>
  <si>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</si>
  <si>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</si>
  <si>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</si>
  <si>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</si>
  <si>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</si>
  <si>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</si>
  <si>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</si>
  <si>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</si>
  <si>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</si>
  <si>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</si>
  <si>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</si>
  <si>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</si>
  <si>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</si>
  <si>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</si>
  <si>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</si>
  <si>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</si>
  <si>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</si>
  <si>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</si>
  <si>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</si>
  <si>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</si>
  <si>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</si>
  <si>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</si>
  <si>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</si>
  <si>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</si>
  <si>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</si>
  <si>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</si>
  <si>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</si>
  <si>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</si>
  <si>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</si>
  <si>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</si>
  <si>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</si>
  <si>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</si>
  <si>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</si>
  <si>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</si>
  <si>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</si>
  <si>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</si>
  <si>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</si>
  <si>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</si>
  <si>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</si>
  <si>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</si>
  <si>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</si>
  <si>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</si>
  <si>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</si>
  <si>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</si>
  <si>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</si>
  <si>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</si>
  <si>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</si>
  <si>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</si>
  <si>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</si>
  <si>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</si>
  <si>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</si>
  <si>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</si>
  <si>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</si>
  <si>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</si>
  <si>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</si>
  <si>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</si>
  <si>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</si>
  <si>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</si>
  <si>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</si>
  <si>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</si>
  <si>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</si>
  <si>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</si>
  <si>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</si>
  <si>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</si>
  <si>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</si>
  <si>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</si>
  <si>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</si>
  <si>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</si>
  <si>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</si>
  <si>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</si>
  <si>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</si>
  <si>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</si>
  <si>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</si>
  <si>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</si>
  <si>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</si>
  <si>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</si>
  <si>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</si>
  <si>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</si>
  <si>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</si>
  <si>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</si>
  <si>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</si>
  <si>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</si>
  <si>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</si>
  <si>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</si>
  <si>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</si>
  <si>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</si>
  <si>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</si>
  <si>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</si>
  <si>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</si>
  <si>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</si>
  <si>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</si>
  <si>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</si>
  <si>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</si>
  <si>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</si>
  <si>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</si>
  <si>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</si>
  <si>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</si>
  <si>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</si>
  <si>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</si>
  <si>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</si>
  <si>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</si>
  <si>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</si>
  <si>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</si>
  <si>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</si>
  <si>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</si>
  <si>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</si>
  <si>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</si>
  <si>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</si>
  <si>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</si>
  <si>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</si>
  <si>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</si>
  <si>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</si>
  <si>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</si>
  <si>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</si>
  <si>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</si>
  <si>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</si>
  <si>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</si>
  <si>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</si>
  <si>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</si>
  <si>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</si>
  <si>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</si>
  <si>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</si>
  <si>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</si>
  <si>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</si>
  <si>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</si>
  <si>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</si>
  <si>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</si>
  <si>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</si>
  <si>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</si>
  <si>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</si>
  <si>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</si>
  <si>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</si>
  <si>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</si>
  <si>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</si>
  <si>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</si>
  <si>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</si>
  <si>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</si>
  <si>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</si>
  <si>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</si>
  <si>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</si>
  <si>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</si>
  <si>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</si>
  <si>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</si>
  <si>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</si>
  <si>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</si>
  <si>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</si>
  <si>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</si>
  <si>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</si>
  <si>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</si>
  <si>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</si>
  <si>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</si>
  <si>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</si>
  <si>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</si>
  <si>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</si>
  <si>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</si>
  <si>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</si>
  <si>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</si>
  <si>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</si>
  <si>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</si>
  <si>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</si>
  <si>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</si>
  <si>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</si>
  <si>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</si>
  <si>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</si>
  <si>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</si>
  <si>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</si>
  <si>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</si>
  <si>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</si>
  <si>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</si>
  <si>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</si>
  <si>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</si>
  <si>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</si>
  <si>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</si>
  <si>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</si>
  <si>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</si>
  <si>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</si>
  <si>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</si>
  <si>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</si>
  <si>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</si>
  <si>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</si>
  <si>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</si>
  <si>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</si>
  <si>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</si>
  <si>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</si>
  <si>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</si>
  <si>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</si>
  <si>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</si>
  <si>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</si>
  <si>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</si>
  <si>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</si>
  <si>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</si>
  <si>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</si>
  <si>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</si>
  <si>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</si>
  <si>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</si>
  <si>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</si>
  <si>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</si>
  <si>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</si>
  <si>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</si>
  <si>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</si>
  <si>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</si>
  <si>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</si>
  <si>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</si>
  <si>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</si>
  <si>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</si>
  <si>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</si>
  <si>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</si>
  <si>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</si>
  <si>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</si>
  <si>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</si>
  <si>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</si>
  <si>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</si>
  <si>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</si>
  <si>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</si>
  <si>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</si>
  <si>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</si>
  <si>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</si>
  <si>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</si>
  <si>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</si>
  <si>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</si>
  <si>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</si>
  <si>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</si>
  <si>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</si>
  <si>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</si>
  <si>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</si>
  <si>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</si>
  <si>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</si>
  <si>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</si>
  <si>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</si>
  <si>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</si>
  <si>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</si>
  <si>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</si>
  <si>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</si>
  <si>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</si>
  <si>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</si>
  <si>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</si>
  <si>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</si>
  <si>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</si>
  <si>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</si>
  <si>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</si>
  <si>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</si>
  <si>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</si>
  <si>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</si>
  <si>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</si>
  <si>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</si>
  <si>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</si>
  <si>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</si>
  <si>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</si>
  <si>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</si>
  <si>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</si>
  <si>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</si>
  <si>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</si>
  <si>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</si>
  <si>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</si>
  <si>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</si>
  <si>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</si>
  <si>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</si>
  <si>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</si>
  <si>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</si>
  <si>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</si>
  <si>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</si>
  <si>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</si>
  <si>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</si>
  <si>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</si>
  <si>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</si>
  <si>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</si>
  <si>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</si>
  <si>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</si>
  <si>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</si>
  <si>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</si>
  <si>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</si>
  <si>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</si>
  <si>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</si>
  <si>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</si>
  <si>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</si>
  <si>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</si>
  <si>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</si>
  <si>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</si>
  <si>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</si>
  <si>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</si>
  <si>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</si>
  <si>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</si>
  <si>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</si>
  <si>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</si>
  <si>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</si>
  <si>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</si>
  <si>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</si>
  <si>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</si>
  <si>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</si>
  <si>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</si>
  <si>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</si>
  <si>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</si>
  <si>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</si>
  <si>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</si>
  <si>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</si>
  <si>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</si>
  <si>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</si>
  <si>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</si>
  <si>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</si>
  <si>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</si>
  <si>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</si>
  <si>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</si>
  <si>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</si>
  <si>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</si>
  <si>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</si>
  <si>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</si>
  <si>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</si>
  <si>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</si>
  <si>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</si>
  <si>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</si>
  <si>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</si>
  <si>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</si>
  <si>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</si>
  <si>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</si>
  <si>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</si>
  <si>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</si>
  <si>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</si>
  <si>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</si>
  <si>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</si>
  <si>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</si>
  <si>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</si>
  <si>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</si>
  <si>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</si>
  <si>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</si>
  <si>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</si>
  <si>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</si>
  <si>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</si>
  <si>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</si>
  <si>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</si>
  <si>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</si>
  <si>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</si>
  <si>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</si>
  <si>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</si>
  <si>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</si>
  <si>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</si>
  <si>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</si>
  <si>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</si>
  <si>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</si>
  <si>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</si>
  <si>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</si>
  <si>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</si>
  <si>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</si>
  <si>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</si>
  <si>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</si>
  <si>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</si>
  <si>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</si>
  <si>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</si>
  <si>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</si>
  <si>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</si>
  <si>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</si>
  <si>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</si>
  <si>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</si>
  <si>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</si>
  <si>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</si>
  <si>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</si>
  <si>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</si>
  <si>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</si>
  <si>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</si>
  <si>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</si>
  <si>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</si>
  <si>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</si>
  <si>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</si>
  <si>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</si>
  <si>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</si>
  <si>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</si>
  <si>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</si>
  <si>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</si>
  <si>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</si>
  <si>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</si>
  <si>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</si>
  <si>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</si>
  <si>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</si>
  <si>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</si>
  <si>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</si>
  <si>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</si>
  <si>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</si>
  <si>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</si>
  <si>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</si>
  <si>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</si>
  <si>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</si>
  <si>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</si>
  <si>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</si>
  <si>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</si>
  <si>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</si>
  <si>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</si>
  <si>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</si>
  <si>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</si>
  <si>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</si>
  <si>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</si>
  <si>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</si>
  <si>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</si>
  <si>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</si>
  <si>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</si>
  <si>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</si>
  <si>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</si>
  <si>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</si>
  <si>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</si>
  <si>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</si>
  <si>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</si>
  <si>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</si>
  <si>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</si>
  <si>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</si>
  <si>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</si>
  <si>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</si>
  <si>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</si>
  <si>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</si>
  <si>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</si>
  <si>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</si>
  <si>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</si>
  <si>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</si>
  <si>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</si>
  <si>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</si>
  <si>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</si>
  <si>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</si>
  <si>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</si>
  <si>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</si>
  <si>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</si>
  <si>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</si>
  <si>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</si>
  <si>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</si>
  <si>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</si>
  <si>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</si>
  <si>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</si>
  <si>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</si>
  <si>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</si>
  <si>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</si>
  <si>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</si>
  <si>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</si>
  <si>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</si>
  <si>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</si>
  <si>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</si>
  <si>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</si>
  <si>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</si>
  <si>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</si>
  <si>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</si>
  <si>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</si>
  <si>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</si>
  <si>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</si>
  <si>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</si>
  <si>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</si>
  <si>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</si>
  <si>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</si>
  <si>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</si>
  <si>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</si>
  <si>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</si>
  <si>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</si>
  <si>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</si>
  <si>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</si>
  <si>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</si>
  <si>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</si>
  <si>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</si>
  <si>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</si>
  <si>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</si>
  <si>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</si>
  <si>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</si>
  <si>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</si>
  <si>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</si>
  <si>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</si>
  <si>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</si>
  <si>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</si>
  <si>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</si>
  <si>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</si>
  <si>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</si>
  <si>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</si>
  <si>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</si>
  <si>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</si>
  <si>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</si>
  <si>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</si>
  <si>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</si>
  <si>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</si>
  <si>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</si>
  <si>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</si>
  <si>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</si>
  <si>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</si>
  <si>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</si>
  <si>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</si>
  <si>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</si>
  <si>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</si>
  <si>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</si>
  <si>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</si>
  <si>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</si>
  <si>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</si>
  <si>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</si>
  <si>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</si>
  <si>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</si>
  <si>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</si>
  <si>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</si>
  <si>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</si>
  <si>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</si>
  <si>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</si>
  <si>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</si>
  <si>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</si>
  <si>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</si>
  <si>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</si>
  <si>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</si>
  <si>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</si>
  <si>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</si>
  <si>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</si>
  <si>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</si>
  <si>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</si>
  <si>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</si>
  <si>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</si>
  <si>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</si>
  <si>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</si>
  <si>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</si>
  <si>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</si>
  <si>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</si>
  <si>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</si>
  <si>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</si>
  <si>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</si>
  <si>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</si>
  <si>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</si>
  <si>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</si>
  <si>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</si>
  <si>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</si>
  <si>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</si>
  <si>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</si>
  <si>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</si>
  <si>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</si>
  <si>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</si>
  <si>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</si>
  <si>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</si>
  <si>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</si>
  <si>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</si>
  <si>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</si>
  <si>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</si>
  <si>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</si>
  <si>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</si>
  <si>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</si>
  <si>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</si>
  <si>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</si>
  <si>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</si>
  <si>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</si>
  <si>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</si>
  <si>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</si>
  <si>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</si>
  <si>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</si>
  <si>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</si>
  <si>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</si>
  <si>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</si>
  <si>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</si>
  <si>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</si>
  <si>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</si>
  <si>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</si>
  <si>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</si>
  <si>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</si>
  <si>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</si>
  <si>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</si>
  <si>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</si>
  <si>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</si>
  <si>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</si>
  <si>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</si>
  <si>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</si>
  <si>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</si>
  <si>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</si>
  <si>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</si>
  <si>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</si>
  <si>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</si>
  <si>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</si>
  <si>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</si>
  <si>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</si>
  <si>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</si>
  <si>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</si>
  <si>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</si>
  <si>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</si>
  <si>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</si>
  <si>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</si>
  <si>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</si>
  <si>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</si>
  <si>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</si>
  <si>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</si>
  <si>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</si>
  <si>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</si>
  <si>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</si>
  <si>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</si>
  <si>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</si>
  <si>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</si>
  <si>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</si>
  <si>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</si>
  <si>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</si>
  <si>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</si>
  <si>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</si>
  <si>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</si>
  <si>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</si>
  <si>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</si>
  <si>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</si>
  <si>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</si>
  <si>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</si>
  <si>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</si>
  <si>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</si>
  <si>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</si>
  <si>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</si>
  <si>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</si>
  <si>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</si>
  <si>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</si>
  <si>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</si>
  <si>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</si>
  <si>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</si>
  <si>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</si>
  <si>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</si>
  <si>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</si>
  <si>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</si>
  <si>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</si>
  <si>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</si>
  <si>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</si>
  <si>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</si>
  <si>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</si>
  <si>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</si>
  <si>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</si>
  <si>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</si>
  <si>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</si>
  <si>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</si>
  <si>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</si>
  <si>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</si>
  <si>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</si>
  <si>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</si>
  <si>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</si>
  <si>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</si>
  <si>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</si>
  <si>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</si>
  <si>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</si>
  <si>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</si>
  <si>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</si>
  <si>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</si>
  <si>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</si>
  <si>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</si>
  <si>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</si>
  <si>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</si>
  <si>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</si>
  <si>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</si>
  <si>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</si>
  <si>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</si>
  <si>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</si>
  <si>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</si>
  <si>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</si>
  <si>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</si>
  <si>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</si>
  <si>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</si>
  <si>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</si>
  <si>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</si>
  <si>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</si>
  <si>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</si>
  <si>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</si>
  <si>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</si>
  <si>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</si>
  <si>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</si>
  <si>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</si>
  <si>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</si>
  <si>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</si>
  <si>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</si>
  <si>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</si>
  <si>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</si>
  <si>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</si>
  <si>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</si>
  <si>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</si>
  <si>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</si>
  <si>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</si>
  <si>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</si>
  <si>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</si>
  <si>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</si>
  <si>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</si>
  <si>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</si>
  <si>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</si>
  <si>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</si>
  <si>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</si>
  <si>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</si>
  <si>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</si>
  <si>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</si>
  <si>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</si>
  <si>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</si>
  <si>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</si>
  <si>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</si>
  <si>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</si>
  <si>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</si>
  <si>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</si>
  <si>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</si>
  <si>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</si>
  <si>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</si>
  <si>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</si>
  <si>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</si>
  <si>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</si>
  <si>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</si>
  <si>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</si>
  <si>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</si>
  <si>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</si>
  <si>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</si>
  <si>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</si>
  <si>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</si>
  <si>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</si>
  <si>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</si>
  <si>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</si>
  <si>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</si>
  <si>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</si>
  <si>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</si>
  <si>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</si>
  <si>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</si>
  <si>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</si>
  <si>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</si>
  <si>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</si>
  <si>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</si>
  <si>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</si>
  <si>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</si>
  <si>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</si>
  <si>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</si>
  <si>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</si>
  <si>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</si>
  <si>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</si>
  <si>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</si>
  <si>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</si>
  <si>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</si>
  <si>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</si>
  <si>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</si>
  <si>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</si>
  <si>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</si>
  <si>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</si>
  <si>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</si>
  <si>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</si>
  <si>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</si>
  <si>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</si>
  <si>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</si>
  <si>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</si>
  <si>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</si>
  <si>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</si>
  <si>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</si>
  <si>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</si>
  <si>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</si>
  <si>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</si>
  <si>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</si>
  <si>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</si>
  <si>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</si>
  <si>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</si>
  <si>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</si>
  <si>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</si>
  <si>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</si>
  <si>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</si>
  <si>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</si>
  <si>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</si>
  <si>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</si>
  <si>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</si>
  <si>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</si>
  <si>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</si>
  <si>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</si>
  <si>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</si>
  <si>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</si>
  <si>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</si>
  <si>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</si>
  <si>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</si>
  <si>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</si>
  <si>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</si>
  <si>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</si>
  <si>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</si>
  <si>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</si>
  <si>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</si>
  <si>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</si>
  <si>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</si>
  <si>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</si>
  <si>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</si>
  <si>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</si>
  <si>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</si>
  <si>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</si>
  <si>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</si>
  <si>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</si>
  <si>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</si>
  <si>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</si>
  <si>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</si>
  <si>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</si>
  <si>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</si>
  <si>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</si>
  <si>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</si>
  <si>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</si>
  <si>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</si>
  <si>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</si>
  <si>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</si>
  <si>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</si>
  <si>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</si>
  <si>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</si>
  <si>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</si>
  <si>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</si>
  <si>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</si>
  <si>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</si>
  <si>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</si>
  <si>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</si>
  <si>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</si>
  <si>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</si>
  <si>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</si>
  <si>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</si>
  <si>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</si>
  <si>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</si>
  <si>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</si>
  <si>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</si>
  <si>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</si>
  <si>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</si>
  <si>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</si>
  <si>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</si>
  <si>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</si>
  <si>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</si>
  <si>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</si>
  <si>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</si>
  <si>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</si>
  <si>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</si>
  <si>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</si>
  <si>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</si>
  <si>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</si>
  <si>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</si>
  <si>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</si>
  <si>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</si>
  <si>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</si>
  <si>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</si>
  <si>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</si>
  <si>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</si>
  <si>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</si>
  <si>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</si>
  <si>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</si>
  <si>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</si>
  <si>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</si>
  <si>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</si>
  <si>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</si>
  <si>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</si>
  <si>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</si>
  <si>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</si>
  <si>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</si>
  <si>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</si>
  <si>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</si>
  <si>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</si>
  <si>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</si>
  <si>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</si>
  <si>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</si>
  <si>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</si>
  <si>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</si>
  <si>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</si>
  <si>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</si>
  <si>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</si>
  <si>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</si>
  <si>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</si>
  <si>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</si>
  <si>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</si>
  <si>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</si>
  <si>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</si>
  <si>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</si>
  <si>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</si>
  <si>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</si>
  <si>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</si>
  <si>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</si>
  <si>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</si>
  <si>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</si>
  <si>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</si>
  <si>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</si>
  <si>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</si>
  <si>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</si>
  <si>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</si>
  <si>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</si>
  <si>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</si>
  <si>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</si>
  <si>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</si>
  <si>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</si>
  <si>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</si>
  <si>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</si>
  <si>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</si>
  <si>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</si>
  <si>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</si>
  <si>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</si>
  <si>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</si>
  <si>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</si>
  <si>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</si>
  <si>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</si>
  <si>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</si>
  <si>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</si>
  <si>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</si>
  <si>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</si>
  <si>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</si>
  <si>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</si>
  <si>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</si>
  <si>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</si>
  <si>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</si>
  <si>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</si>
  <si>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</si>
  <si>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</si>
  <si>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</si>
  <si>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</si>
  <si>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</si>
  <si>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</si>
  <si>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</si>
  <si>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</si>
  <si>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</si>
  <si>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</si>
  <si>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</si>
  <si>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</si>
  <si>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</si>
  <si>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</si>
  <si>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</si>
  <si>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</si>
  <si>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</si>
  <si>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</si>
  <si>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</si>
  <si>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</si>
  <si>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</si>
  <si>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</si>
  <si>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</si>
  <si>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</si>
  <si>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</si>
  <si>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</si>
  <si>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</si>
  <si>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</si>
  <si>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</si>
  <si>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</si>
  <si>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</si>
  <si>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</si>
  <si>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</si>
  <si>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</si>
  <si>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</si>
  <si>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</si>
  <si>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</si>
  <si>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</si>
  <si>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</si>
  <si>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</si>
  <si>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</si>
  <si>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</si>
  <si>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</si>
  <si>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</si>
  <si>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</si>
  <si>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</si>
  <si>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</si>
  <si>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</si>
  <si>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</si>
  <si>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</si>
  <si>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</si>
  <si>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</si>
  <si>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</si>
  <si>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</si>
  <si>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</si>
  <si>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</si>
  <si>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</si>
  <si>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</si>
  <si>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</si>
  <si>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</si>
  <si>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</si>
  <si>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</si>
  <si>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</si>
  <si>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</si>
  <si>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</si>
  <si>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</si>
  <si>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</si>
  <si>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</si>
  <si>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</si>
  <si>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</si>
  <si>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</si>
  <si>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</si>
  <si>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</si>
  <si>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</si>
  <si>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</si>
  <si>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</si>
  <si>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</si>
  <si>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</si>
  <si>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</si>
  <si>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</si>
  <si>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</si>
  <si>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</si>
  <si>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</si>
  <si>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</si>
  <si>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</si>
  <si>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</si>
  <si>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</si>
  <si>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</si>
  <si>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</si>
  <si>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</si>
  <si>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</si>
  <si>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</si>
  <si>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</si>
  <si>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</si>
  <si>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</si>
  <si>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</si>
  <si>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</si>
  <si>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</si>
  <si>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</si>
  <si>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</si>
  <si>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</si>
  <si>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</si>
  <si>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</si>
  <si>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</si>
  <si>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</si>
  <si>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</si>
  <si>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</si>
  <si>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</si>
  <si>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</si>
  <si>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</si>
  <si>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</si>
  <si>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</si>
  <si>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</si>
  <si>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</si>
  <si>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</si>
  <si>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</si>
  <si>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</si>
  <si>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</si>
  <si>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</si>
  <si>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</si>
  <si>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</si>
  <si>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</si>
  <si>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</si>
  <si>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</si>
  <si>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</si>
  <si>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</si>
  <si>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</si>
  <si>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</si>
  <si>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</si>
  <si>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</si>
  <si>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</si>
  <si>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</si>
  <si>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</si>
  <si>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</si>
  <si>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</si>
  <si>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</si>
  <si>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</si>
  <si>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</si>
  <si>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</si>
  <si>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</si>
  <si>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</si>
  <si>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</si>
  <si>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</si>
  <si>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</si>
  <si>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</si>
  <si>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</si>
  <si>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</si>
  <si>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</si>
  <si>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</si>
  <si>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</si>
  <si>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</si>
  <si>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</si>
  <si>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</si>
  <si>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</si>
  <si>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</si>
  <si>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</si>
  <si>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</si>
  <si>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</si>
  <si>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</si>
  <si>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</si>
  <si>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</si>
  <si>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</si>
  <si>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</si>
  <si>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</si>
  <si>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</si>
  <si>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</si>
  <si>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</si>
  <si>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</si>
  <si>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</si>
  <si>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</si>
  <si>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</si>
  <si>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</si>
  <si>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</si>
  <si>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</si>
  <si>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</si>
  <si>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</si>
  <si>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</si>
  <si>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</si>
  <si>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</si>
  <si>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</si>
  <si>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</si>
  <si>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</si>
  <si>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</si>
  <si>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</si>
  <si>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</si>
  <si>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</si>
  <si>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</si>
  <si>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</si>
  <si>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</si>
  <si>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</si>
  <si>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</si>
  <si>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</si>
  <si>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</si>
  <si>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</si>
  <si>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</si>
  <si>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</si>
  <si>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</si>
  <si>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</si>
  <si>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</si>
  <si>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</si>
  <si>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</si>
  <si>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</si>
  <si>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</si>
  <si>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</si>
  <si>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</si>
  <si>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</si>
  <si>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</si>
  <si>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</si>
  <si>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</si>
  <si>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</si>
  <si>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</si>
  <si>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</si>
  <si>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</si>
  <si>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</si>
  <si>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</si>
  <si>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</si>
  <si>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</si>
  <si>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</si>
  <si>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</si>
  <si>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</si>
  <si>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</si>
  <si>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</si>
  <si>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</si>
  <si>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</si>
  <si>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</si>
  <si>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</si>
  <si>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</si>
  <si>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</si>
  <si>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</si>
  <si>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</si>
  <si>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</si>
  <si>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</si>
  <si>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</si>
  <si>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</si>
  <si>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</si>
  <si>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</si>
  <si>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</si>
  <si>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</si>
  <si>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</si>
  <si>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</si>
  <si>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</si>
  <si>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</si>
  <si>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</si>
  <si>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</si>
  <si>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</si>
  <si>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</si>
  <si>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</si>
  <si>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</si>
  <si>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</si>
  <si>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</si>
  <si>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</si>
  <si>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</si>
  <si>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</si>
  <si>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</si>
  <si>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</si>
  <si>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</si>
  <si>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</si>
  <si>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</si>
  <si>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</si>
  <si>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</si>
  <si>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</si>
  <si>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</si>
  <si>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</si>
  <si>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</si>
  <si>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</si>
  <si>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</si>
  <si>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</si>
  <si>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</si>
  <si>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</si>
  <si>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</si>
  <si>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</si>
  <si>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</si>
  <si>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</si>
  <si>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</si>
  <si>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</si>
  <si>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</si>
  <si>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</si>
  <si>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</si>
  <si>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</si>
  <si>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</si>
  <si>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</si>
  <si>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</si>
  <si>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</si>
  <si>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</si>
  <si>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</si>
  <si>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</si>
  <si>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</si>
  <si>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</si>
  <si>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</si>
  <si>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</si>
  <si>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</si>
  <si>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</si>
  <si>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</si>
  <si>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</si>
  <si>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</si>
  <si>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</si>
  <si>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</si>
  <si>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</si>
  <si>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</si>
  <si>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</si>
  <si>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</si>
  <si>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</si>
  <si>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</si>
  <si>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</si>
  <si>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</si>
  <si>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</si>
  <si>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</si>
  <si>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</si>
  <si>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</si>
  <si>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</si>
  <si>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</si>
  <si>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</si>
  <si>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</si>
  <si>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</si>
  <si>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</si>
  <si>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</si>
  <si>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</si>
  <si>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</si>
  <si>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</si>
  <si>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</si>
  <si>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</si>
  <si>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</si>
  <si>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</si>
  <si>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</si>
  <si>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</si>
  <si>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</si>
  <si>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</si>
  <si>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</si>
  <si>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</si>
  <si>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</si>
  <si>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</si>
  <si>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</si>
  <si>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</si>
  <si>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</si>
  <si>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</si>
  <si>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</si>
  <si>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</si>
  <si>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</si>
  <si>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</si>
  <si>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</si>
  <si>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</si>
  <si>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</si>
  <si>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</si>
  <si>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</si>
  <si>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</si>
  <si>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</si>
  <si>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</si>
  <si>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</si>
  <si>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</si>
  <si>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</si>
  <si>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</si>
  <si>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</si>
  <si>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</si>
  <si>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</si>
  <si>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</si>
  <si>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</si>
  <si>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</si>
  <si>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</si>
  <si>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</si>
  <si>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</si>
  <si>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</si>
  <si>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</si>
  <si>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</si>
  <si>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</si>
  <si>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</si>
  <si>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</si>
  <si>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</si>
  <si>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</si>
  <si>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</si>
  <si>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</si>
  <si>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</si>
  <si>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</si>
  <si>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</si>
  <si>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</si>
  <si>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</si>
  <si>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</si>
  <si>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</si>
  <si>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</si>
  <si>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</si>
  <si>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</si>
  <si>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</si>
  <si>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</si>
  <si>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</si>
  <si>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</si>
  <si>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</si>
  <si>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</si>
  <si>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</si>
  <si>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</si>
  <si>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</si>
  <si>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</si>
  <si>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</si>
  <si>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</si>
  <si>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</si>
  <si>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</si>
  <si>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</si>
  <si>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</si>
  <si>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</si>
  <si>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</si>
  <si>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</si>
  <si>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</si>
  <si>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</si>
  <si>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</si>
  <si>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</si>
  <si>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</si>
  <si>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</si>
  <si>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</si>
  <si>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</si>
  <si>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</si>
  <si>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</si>
  <si>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</si>
  <si>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</si>
  <si>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</si>
  <si>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</si>
  <si>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</si>
  <si>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</si>
  <si>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</si>
  <si>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</si>
  <si>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</si>
  <si>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</si>
  <si>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</si>
  <si>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</si>
  <si>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</si>
  <si>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</si>
  <si>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</si>
  <si>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</si>
  <si>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</si>
  <si>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</si>
  <si>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</si>
  <si>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</si>
  <si>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</si>
  <si>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</si>
  <si>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</si>
  <si>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</si>
  <si>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</si>
  <si>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</si>
  <si>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</si>
  <si>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</si>
  <si>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</si>
  <si>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</si>
  <si>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</si>
  <si>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</si>
  <si>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</si>
  <si>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</si>
  <si>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</si>
  <si>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</si>
  <si>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</si>
  <si>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</si>
  <si>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</si>
  <si>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</si>
  <si>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</si>
  <si>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</si>
  <si>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</si>
  <si>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</si>
  <si>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</si>
  <si>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</si>
  <si>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</si>
  <si>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</si>
  <si>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</si>
  <si>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</si>
  <si>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</si>
  <si>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</si>
  <si>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</si>
  <si>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</si>
  <si>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</si>
  <si>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</si>
  <si>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</si>
  <si>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</si>
  <si>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</si>
  <si>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</si>
  <si>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</si>
  <si>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</si>
  <si>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</si>
  <si>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</si>
  <si>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</si>
  <si>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</si>
  <si>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</si>
  <si>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</si>
  <si>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</si>
  <si>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</si>
  <si>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</si>
  <si>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</si>
  <si>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</si>
  <si>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</si>
  <si>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</si>
  <si>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</si>
  <si>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</si>
  <si>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</si>
  <si>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</si>
  <si>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</si>
  <si>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</si>
  <si>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</si>
  <si>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</si>
  <si>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</si>
  <si>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</si>
  <si>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</si>
  <si>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</si>
  <si>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</si>
  <si>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</si>
  <si>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</si>
  <si>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</si>
  <si>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</si>
  <si>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</si>
  <si>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</si>
  <si>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</si>
  <si>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</si>
  <si>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</si>
  <si>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</si>
  <si>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</si>
  <si>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</si>
  <si>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</si>
  <si>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</si>
  <si>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</si>
  <si>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</si>
  <si>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</si>
  <si>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</si>
  <si>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</si>
  <si>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</si>
  <si>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</si>
  <si>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</si>
  <si>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</si>
  <si>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</si>
  <si>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</si>
  <si>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</si>
  <si>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</si>
  <si>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</si>
  <si>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</si>
  <si>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</si>
  <si>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</si>
  <si>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</si>
  <si>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</si>
  <si>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</si>
  <si>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</si>
  <si>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</si>
  <si>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</si>
  <si>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</si>
  <si>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</si>
  <si>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</si>
  <si>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</si>
  <si>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</si>
  <si>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</si>
  <si>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</si>
  <si>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</si>
  <si>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</si>
  <si>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</si>
  <si>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</si>
  <si>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</si>
  <si>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</si>
  <si>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</si>
  <si>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</si>
  <si>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</si>
  <si>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</si>
  <si>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</si>
  <si>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</si>
  <si>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</si>
  <si>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</si>
  <si>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</si>
  <si>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</si>
  <si>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</si>
  <si>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</si>
  <si>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</si>
  <si>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</si>
  <si>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</si>
  <si>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</si>
  <si>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</si>
  <si>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</si>
  <si>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</si>
  <si>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</si>
  <si>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</si>
  <si>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</si>
  <si>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</si>
  <si>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</si>
  <si>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</si>
  <si>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</si>
  <si>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</si>
  <si>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</si>
  <si>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</si>
  <si>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</si>
  <si>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</si>
  <si>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</si>
  <si>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</si>
  <si>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</si>
  <si>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</si>
  <si>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</si>
  <si>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</si>
  <si>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</si>
  <si>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</si>
  <si>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</si>
  <si>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</si>
  <si>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</si>
  <si>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</si>
  <si>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</si>
  <si>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</si>
  <si>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</si>
  <si>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</si>
  <si>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</si>
  <si>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</si>
  <si>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</si>
  <si>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</si>
  <si>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</si>
  <si>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</si>
  <si>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</si>
  <si>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</si>
  <si>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</si>
  <si>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</si>
  <si>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</si>
  <si>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</si>
  <si>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</si>
  <si>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</si>
  <si>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</si>
  <si>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</si>
  <si>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</si>
  <si>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</si>
  <si>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</si>
  <si>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</si>
  <si>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</si>
  <si>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</si>
  <si>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</si>
  <si>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</si>
  <si>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</si>
  <si>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</si>
  <si>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</si>
  <si>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</si>
  <si>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</si>
  <si>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</si>
  <si>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</si>
  <si>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</si>
  <si>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</si>
  <si>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</si>
  <si>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</si>
  <si>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</si>
  <si>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</si>
  <si>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</si>
  <si>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</si>
  <si>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</si>
  <si>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</si>
  <si>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</si>
  <si>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</si>
  <si>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</si>
  <si>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</si>
  <si>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</si>
  <si>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</si>
  <si>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</si>
  <si>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</si>
  <si>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</si>
  <si>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</si>
  <si>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</si>
  <si>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</si>
  <si>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</si>
  <si>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</si>
  <si>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</si>
  <si>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</si>
  <si>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</si>
  <si>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</si>
  <si>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</si>
  <si>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</si>
  <si>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</si>
  <si>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</si>
  <si>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</si>
  <si>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</si>
  <si>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</si>
  <si>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</si>
  <si>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</si>
  <si>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</si>
  <si>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</si>
  <si>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</si>
  <si>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</si>
  <si>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</si>
  <si>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</si>
  <si>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</si>
  <si>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</si>
  <si>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</si>
  <si>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</si>
  <si>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</si>
  <si>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</si>
  <si>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</si>
  <si>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</si>
  <si>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</si>
  <si>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</si>
  <si>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</si>
  <si>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</si>
  <si>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</si>
  <si>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</si>
  <si>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</si>
  <si>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</si>
  <si>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</si>
  <si>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</si>
  <si>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</si>
  <si>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</si>
  <si>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</si>
  <si>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</si>
  <si>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</si>
  <si>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</si>
  <si>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</si>
  <si>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</si>
  <si>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</si>
  <si>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</si>
  <si>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</si>
  <si>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</si>
  <si>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</si>
  <si>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</si>
  <si>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</si>
  <si>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</si>
  <si>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</si>
  <si>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</si>
  <si>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</si>
  <si>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</si>
  <si>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</si>
  <si>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</si>
  <si>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</si>
  <si>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</si>
  <si>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</si>
  <si>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</si>
  <si>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</si>
  <si>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</si>
  <si>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</si>
  <si>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</si>
  <si>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</si>
  <si>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</si>
  <si>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</si>
  <si>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</si>
  <si>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</si>
  <si>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</si>
  <si>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</si>
  <si>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</si>
  <si>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</si>
  <si>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</si>
  <si>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</si>
  <si>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</si>
  <si>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</si>
  <si>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</si>
  <si>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</si>
  <si>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</si>
  <si>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</si>
  <si>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</si>
  <si>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</si>
  <si>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</si>
  <si>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</si>
  <si>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</si>
  <si>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</si>
  <si>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</si>
  <si>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</si>
  <si>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</si>
  <si>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</si>
  <si>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</si>
  <si>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</si>
  <si>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</si>
  <si>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</si>
  <si>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</si>
  <si>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</si>
  <si>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</si>
  <si>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</si>
  <si>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</si>
  <si>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</si>
  <si>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</si>
  <si>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</si>
  <si>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</si>
  <si>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</si>
  <si>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</si>
  <si>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</si>
  <si>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</si>
  <si>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</si>
  <si>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</si>
  <si>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</si>
  <si>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</si>
  <si>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</si>
  <si>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</si>
  <si>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</si>
  <si>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</si>
  <si>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</si>
  <si>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</si>
  <si>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</si>
  <si>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</si>
  <si>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</si>
  <si>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</si>
  <si>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</si>
  <si>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</si>
  <si>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</si>
  <si>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</si>
  <si>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</si>
  <si>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</si>
  <si>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</si>
  <si>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</si>
  <si>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</si>
  <si>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</si>
  <si>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</si>
  <si>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</si>
  <si>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</si>
  <si>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</si>
  <si>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</si>
  <si>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</si>
  <si>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</si>
  <si>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</si>
  <si>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</si>
  <si>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</si>
  <si>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</si>
  <si>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</si>
  <si>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</si>
  <si>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</si>
  <si>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</si>
  <si>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</si>
  <si>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</si>
  <si>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</si>
  <si>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</si>
  <si>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</si>
  <si>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</si>
  <si>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</si>
  <si>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</si>
  <si>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</si>
  <si>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</si>
  <si>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</si>
  <si>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</si>
  <si>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</si>
  <si>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</si>
  <si>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</si>
  <si>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</si>
  <si>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</si>
  <si>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</si>
  <si>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</si>
  <si>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</si>
  <si>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</si>
  <si>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</si>
  <si>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</si>
  <si>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</si>
  <si>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</si>
  <si>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</si>
  <si>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</si>
  <si>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</si>
  <si>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</si>
  <si>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</si>
  <si>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</si>
  <si>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</si>
  <si>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</si>
  <si>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</si>
  <si>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</si>
  <si>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</si>
  <si>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</si>
  <si>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</si>
  <si>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</si>
  <si>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</si>
  <si>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</si>
  <si>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</si>
  <si>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</si>
  <si>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</si>
  <si>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</si>
  <si>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</si>
  <si>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</si>
  <si>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</si>
  <si>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</si>
  <si>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</si>
  <si>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</si>
  <si>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</si>
  <si>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</si>
  <si>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</si>
  <si>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</si>
  <si>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</si>
  <si>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</si>
  <si>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</si>
  <si>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</si>
  <si>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</si>
  <si>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</si>
  <si>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</si>
  <si>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</si>
  <si>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</si>
  <si>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</si>
  <si>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</si>
  <si>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</si>
  <si>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</si>
  <si>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</si>
  <si>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</si>
  <si>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</si>
  <si>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</si>
  <si>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</si>
  <si>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</si>
  <si>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</si>
  <si>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</si>
  <si>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</si>
  <si>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</si>
  <si>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</si>
  <si>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</si>
  <si>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</si>
  <si>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</si>
  <si>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</si>
  <si>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</si>
  <si>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</si>
  <si>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</si>
  <si>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</si>
  <si>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</si>
  <si>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</si>
  <si>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</si>
  <si>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</si>
  <si>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</si>
  <si>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</si>
  <si>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</si>
  <si>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</si>
  <si>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</si>
  <si>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</si>
  <si>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</si>
  <si>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</si>
  <si>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</si>
  <si>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</si>
  <si>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</si>
  <si>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</si>
  <si>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</si>
  <si>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</si>
  <si>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</si>
  <si>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</si>
  <si>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</si>
  <si>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</si>
  <si>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</si>
  <si>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</si>
  <si>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</si>
  <si>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</si>
  <si>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</si>
  <si>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</si>
  <si>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</si>
  <si>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</si>
  <si>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</si>
  <si>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</si>
  <si>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</si>
  <si>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</si>
  <si>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</si>
  <si>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</si>
  <si>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</si>
  <si>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</si>
  <si>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</si>
  <si>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</si>
  <si>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</si>
  <si>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</si>
  <si>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</si>
  <si>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</si>
  <si>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</si>
  <si>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</si>
  <si>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</si>
  <si>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</si>
  <si>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</si>
  <si>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</si>
  <si>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</si>
  <si>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</si>
  <si>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</si>
  <si>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</si>
  <si>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</si>
  <si>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</si>
  <si>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</si>
  <si>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</si>
  <si>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</si>
  <si>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</si>
  <si>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</si>
  <si>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</si>
  <si>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</si>
  <si>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</si>
  <si>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</si>
  <si>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</si>
  <si>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</si>
  <si>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</si>
  <si>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</si>
  <si>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</si>
  <si>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</si>
  <si>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</si>
  <si>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</si>
  <si>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</si>
  <si>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</si>
  <si>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</si>
  <si>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</si>
  <si>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</si>
  <si>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</si>
  <si>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</si>
  <si>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</si>
  <si>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</si>
  <si>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</si>
  <si>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</si>
  <si>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</si>
  <si>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</si>
  <si>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</si>
  <si>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</si>
  <si>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</si>
  <si>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</si>
  <si>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</si>
  <si>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</si>
  <si>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</si>
  <si>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</si>
  <si>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</si>
  <si>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</si>
  <si>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</si>
  <si>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</si>
  <si>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</si>
  <si>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</si>
  <si>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</si>
  <si>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</si>
  <si>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</si>
  <si>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</si>
  <si>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</si>
  <si>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</si>
  <si>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</si>
  <si>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</si>
  <si>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</si>
  <si>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</si>
  <si>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</si>
  <si>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</si>
  <si>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</si>
  <si>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</si>
  <si>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</si>
  <si>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</si>
  <si>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</si>
  <si>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</si>
  <si>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</si>
  <si>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</si>
  <si>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</si>
  <si>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</si>
  <si>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</si>
  <si>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</si>
  <si>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</si>
  <si>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</si>
  <si>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</si>
  <si>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</si>
  <si>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</si>
  <si>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</si>
  <si>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</si>
  <si>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</si>
  <si>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</si>
  <si>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</si>
  <si>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</si>
  <si>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</si>
  <si>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</si>
  <si>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</si>
  <si>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</si>
  <si>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</si>
  <si>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</si>
  <si>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</si>
  <si>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</si>
  <si>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</si>
  <si>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</si>
  <si>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</si>
  <si>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</si>
  <si>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</si>
  <si>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</si>
  <si>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</si>
  <si>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</si>
  <si>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</si>
  <si>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</si>
  <si>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</si>
  <si>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</si>
  <si>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</si>
  <si>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</si>
  <si>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</si>
  <si>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</si>
  <si>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</si>
  <si>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</si>
  <si>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</si>
  <si>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</si>
  <si>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</si>
  <si>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</si>
  <si>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</si>
  <si>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</si>
  <si>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</si>
  <si>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</si>
  <si>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</si>
  <si>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</si>
  <si>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</si>
  <si>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</si>
  <si>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</si>
  <si>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</si>
  <si>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</si>
  <si>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</si>
  <si>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</si>
  <si>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</si>
  <si>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</si>
  <si>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</si>
  <si>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</si>
  <si>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</si>
  <si>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</si>
  <si>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</si>
  <si>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</si>
  <si>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</si>
  <si>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</si>
  <si>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</si>
  <si>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</si>
  <si>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</si>
  <si>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</si>
  <si>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</si>
  <si>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</si>
  <si>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</si>
  <si>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</si>
  <si>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</si>
  <si>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</si>
  <si>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</si>
  <si>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</si>
  <si>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</si>
  <si>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</si>
  <si>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</si>
  <si>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</si>
  <si>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</si>
  <si>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</si>
  <si>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</si>
  <si>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</si>
  <si>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</si>
  <si>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</si>
  <si>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</si>
  <si>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</si>
  <si>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</si>
  <si>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</si>
  <si>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</si>
  <si>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</si>
  <si>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</si>
  <si>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</si>
  <si>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</si>
  <si>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</si>
  <si>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</si>
  <si>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</si>
  <si>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</si>
  <si>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</si>
  <si>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</si>
  <si>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</si>
  <si>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</si>
  <si>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</si>
  <si>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</si>
  <si>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</si>
  <si>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</si>
  <si>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</si>
  <si>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</si>
  <si>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</si>
  <si>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</si>
  <si>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</si>
  <si>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</si>
  <si>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</si>
  <si>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</si>
  <si>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</si>
  <si>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</si>
  <si>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</si>
  <si>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</si>
  <si>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</si>
  <si>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</si>
  <si>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</si>
  <si>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</si>
  <si>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</si>
  <si>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</si>
  <si>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</si>
  <si>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</si>
  <si>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</si>
  <si>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</si>
  <si>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</si>
  <si>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</si>
  <si>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</si>
  <si>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</si>
  <si>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</si>
  <si>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</si>
  <si>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</si>
  <si>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</si>
  <si>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</si>
  <si>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</si>
  <si>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</si>
  <si>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</si>
  <si>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</si>
  <si>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</si>
  <si>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</si>
  <si>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</si>
  <si>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</si>
  <si>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</si>
  <si>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</si>
  <si>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</si>
  <si>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</si>
  <si>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</si>
  <si>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</si>
  <si>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</si>
  <si>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</si>
  <si>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</si>
  <si>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</si>
  <si>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</si>
  <si>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</si>
  <si>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</si>
  <si>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</si>
  <si>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</si>
  <si>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</si>
  <si>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</si>
  <si>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</si>
  <si>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</si>
  <si>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</si>
  <si>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</si>
  <si>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</si>
  <si>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</si>
  <si>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</si>
  <si>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</si>
  <si>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</si>
  <si>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</si>
  <si>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</si>
  <si>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</si>
  <si>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</si>
  <si>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</si>
  <si>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</si>
  <si>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</si>
  <si>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</si>
  <si>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</si>
  <si>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</si>
  <si>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</si>
  <si>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</si>
  <si>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</si>
  <si>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</si>
  <si>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</si>
  <si>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</si>
  <si>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</si>
  <si>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</si>
  <si>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</si>
  <si>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</si>
  <si>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</si>
  <si>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</si>
  <si>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</si>
  <si>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</si>
  <si>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</si>
  <si>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</si>
  <si>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</si>
  <si>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</si>
  <si>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</si>
  <si>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</si>
  <si>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</si>
  <si>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</si>
  <si>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</si>
  <si>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</si>
  <si>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</si>
  <si>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</si>
  <si>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</si>
  <si>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</si>
  <si>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</si>
  <si>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</si>
  <si>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</si>
  <si>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</si>
  <si>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</si>
  <si>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</si>
  <si>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</si>
  <si>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</si>
  <si>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</si>
  <si>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</si>
  <si>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</si>
  <si>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</si>
  <si>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</si>
  <si>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</si>
  <si>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</si>
  <si>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</si>
  <si>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</si>
  <si>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</si>
  <si>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</si>
  <si>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</si>
  <si>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</si>
  <si>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</si>
  <si>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</si>
  <si>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</si>
  <si>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</si>
  <si>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</si>
  <si>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</si>
  <si>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</si>
  <si>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</si>
  <si>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</si>
  <si>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</si>
  <si>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</si>
  <si>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</si>
  <si>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</si>
  <si>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</si>
  <si>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</si>
  <si>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</si>
  <si>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</si>
  <si>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</si>
  <si>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</si>
  <si>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</si>
  <si>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</si>
  <si>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</si>
  <si>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</si>
  <si>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</si>
  <si>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</si>
  <si>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</si>
  <si>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</si>
  <si>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</si>
  <si>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</si>
  <si>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</si>
  <si>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</si>
  <si>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</si>
  <si>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</si>
  <si>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</si>
  <si>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</si>
  <si>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</si>
  <si>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</si>
  <si>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</si>
  <si>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</si>
  <si>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</si>
  <si>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</si>
  <si>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</si>
  <si>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</si>
  <si>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</si>
  <si>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</si>
  <si>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</si>
  <si>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</si>
  <si>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</si>
  <si>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</si>
  <si>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</si>
  <si>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</si>
  <si>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</si>
  <si>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</si>
  <si>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</si>
  <si>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</si>
  <si>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</si>
  <si>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</si>
  <si>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</si>
  <si>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</si>
  <si>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</si>
  <si>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</si>
  <si>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</si>
  <si>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</si>
  <si>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</si>
  <si>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</si>
  <si>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</si>
  <si>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</si>
  <si>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</si>
  <si>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</si>
  <si>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</si>
  <si>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</si>
  <si>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</si>
  <si>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</si>
  <si>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</si>
  <si>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</si>
  <si>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</si>
  <si>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</si>
  <si>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</si>
  <si>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</si>
  <si>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</si>
  <si>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</si>
  <si>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</si>
  <si>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</si>
  <si>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</si>
  <si>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</si>
  <si>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</si>
  <si>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</si>
  <si>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</si>
  <si>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</si>
  <si>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</si>
  <si>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</si>
  <si>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</si>
  <si>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</si>
  <si>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</si>
  <si>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</si>
  <si>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</si>
  <si>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</si>
  <si>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</si>
  <si>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</si>
  <si>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</si>
  <si>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</si>
  <si>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</si>
  <si>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</si>
  <si>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</si>
  <si>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</si>
  <si>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</si>
  <si>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</si>
  <si>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</si>
  <si>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</si>
  <si>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</si>
  <si>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</si>
  <si>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</si>
  <si>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</si>
  <si>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</si>
  <si>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</si>
  <si>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</si>
  <si>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</si>
  <si>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</si>
  <si>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</si>
  <si>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</si>
  <si>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</si>
  <si>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</si>
  <si>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</si>
  <si>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</si>
  <si>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</si>
  <si>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</si>
  <si>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</si>
  <si>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</si>
  <si>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</si>
  <si>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</si>
  <si>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</si>
  <si>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</si>
  <si>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</si>
  <si>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</si>
  <si>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</si>
  <si>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</si>
  <si>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</si>
  <si>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</si>
  <si>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</si>
  <si>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</si>
  <si>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</si>
  <si>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</si>
  <si>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</si>
  <si>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</si>
  <si>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</si>
  <si>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</si>
  <si>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</si>
  <si>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</si>
  <si>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</si>
  <si>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</si>
  <si>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</si>
  <si>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</si>
  <si>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</si>
  <si>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</si>
  <si>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</si>
  <si>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</si>
  <si>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</si>
  <si>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</si>
  <si>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</si>
  <si>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</si>
  <si>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</si>
  <si>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</si>
  <si>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</si>
  <si>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</si>
  <si>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</si>
  <si>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</si>
  <si>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</si>
  <si>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</si>
  <si>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</si>
  <si>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</si>
  <si>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</si>
  <si>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</si>
  <si>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</si>
  <si>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</si>
  <si>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</si>
  <si>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</si>
  <si>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</si>
  <si>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</si>
  <si>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</si>
  <si>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</si>
  <si>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</si>
  <si>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</si>
  <si>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</si>
  <si>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</si>
  <si>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</si>
  <si>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</si>
  <si>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</si>
  <si>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</si>
  <si>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</si>
  <si>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</si>
  <si>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</si>
  <si>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</si>
  <si>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</si>
  <si>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</si>
  <si>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</si>
  <si>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</si>
  <si>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</si>
  <si>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</si>
  <si>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</si>
  <si>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</si>
  <si>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</si>
  <si>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</si>
  <si>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</si>
  <si>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</si>
  <si>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</si>
  <si>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</si>
  <si>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</si>
  <si>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</si>
  <si>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</si>
  <si>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</si>
  <si>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</si>
  <si>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</si>
  <si>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</si>
  <si>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</si>
  <si>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</si>
  <si>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</si>
  <si>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</si>
  <si>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</si>
  <si>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</si>
  <si>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</si>
  <si>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</si>
  <si>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</si>
  <si>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</si>
  <si>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</si>
  <si>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</si>
  <si>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</si>
  <si>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</si>
  <si>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</si>
  <si>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</si>
  <si>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</si>
  <si>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</si>
  <si>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</si>
  <si>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</si>
  <si>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</si>
  <si>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</si>
  <si>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</si>
  <si>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</si>
  <si>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</si>
  <si>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</si>
  <si>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</si>
  <si>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</si>
  <si>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</si>
  <si>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</si>
  <si>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</si>
  <si>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</si>
  <si>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</si>
  <si>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</si>
  <si>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</si>
  <si>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</si>
  <si>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</si>
  <si>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</si>
  <si>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</si>
  <si>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</si>
  <si>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</si>
  <si>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</si>
  <si>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</si>
  <si>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</si>
  <si>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</si>
  <si>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</si>
  <si>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</si>
  <si>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</si>
  <si>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</si>
  <si>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</si>
  <si>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</si>
  <si>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</si>
  <si>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</si>
  <si>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</si>
  <si>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</si>
  <si>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</si>
  <si>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</si>
  <si>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</si>
  <si>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</si>
  <si>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</si>
  <si>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</si>
  <si>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</si>
  <si>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</si>
  <si>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</si>
  <si>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</si>
  <si>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</si>
  <si>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</si>
  <si>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</si>
  <si>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</si>
  <si>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</si>
  <si>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</si>
  <si>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</si>
  <si>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</si>
  <si>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</si>
  <si>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</si>
  <si>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</si>
  <si>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</si>
  <si>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</si>
  <si>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</si>
  <si>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</si>
  <si>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</si>
  <si>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</si>
  <si>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</si>
  <si>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</si>
  <si>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</si>
  <si>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</si>
  <si>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</si>
  <si>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</si>
  <si>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</si>
  <si>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</si>
  <si>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</si>
  <si>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</si>
  <si>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</si>
  <si>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</si>
  <si>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</si>
  <si>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</si>
  <si>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</si>
  <si>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</si>
  <si>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</si>
  <si>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</si>
  <si>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</si>
  <si>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</si>
  <si>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</si>
  <si>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</si>
  <si>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</si>
  <si>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</si>
  <si>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</si>
  <si>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</si>
  <si>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</si>
  <si>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</si>
  <si>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</si>
  <si>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</si>
  <si>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</si>
  <si>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</si>
  <si>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</si>
  <si>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</si>
  <si>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</si>
  <si>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</si>
  <si>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</si>
  <si>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</si>
  <si>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</si>
  <si>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</si>
  <si>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</si>
  <si>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</si>
  <si>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</si>
  <si>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</si>
  <si>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</si>
  <si>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</si>
  <si>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</si>
  <si>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</si>
  <si>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</si>
  <si>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</si>
  <si>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</si>
  <si>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</si>
  <si>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</si>
  <si>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</si>
  <si>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</si>
  <si>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</si>
  <si>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</si>
  <si>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</si>
  <si>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</si>
  <si>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</si>
  <si>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</si>
  <si>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</si>
  <si>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</si>
  <si>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</si>
  <si>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</si>
  <si>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</si>
  <si>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</si>
  <si>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</si>
  <si>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</si>
  <si>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</si>
  <si>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</si>
  <si>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</si>
  <si>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</si>
  <si>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</si>
  <si>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</si>
  <si>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</si>
  <si>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</si>
  <si>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</si>
  <si>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</si>
  <si>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</si>
  <si>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</si>
  <si>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</si>
  <si>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</si>
  <si>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</si>
  <si>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</si>
  <si>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</si>
  <si>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</si>
  <si>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</si>
  <si>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</si>
  <si>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</si>
  <si>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</si>
  <si>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</si>
  <si>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</si>
  <si>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</si>
  <si>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</si>
  <si>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</si>
  <si>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</si>
  <si>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</si>
  <si>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</si>
  <si>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</si>
  <si>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</si>
  <si>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</si>
  <si>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</si>
  <si>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</si>
  <si>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</si>
  <si>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</si>
  <si>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</si>
  <si>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</si>
  <si>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</si>
  <si>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</si>
  <si>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</si>
  <si>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</si>
  <si>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</si>
  <si>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</si>
  <si>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</si>
  <si>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</si>
  <si>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</si>
  <si>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</si>
  <si>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</si>
  <si>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</si>
  <si>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</si>
  <si>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</si>
  <si>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</si>
  <si>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</si>
  <si>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</si>
  <si>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</si>
  <si>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</si>
  <si>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</si>
  <si>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</si>
  <si>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</si>
  <si>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</si>
  <si>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</si>
  <si>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</si>
  <si>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</si>
  <si>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</si>
  <si>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</si>
  <si>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</si>
  <si>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</si>
  <si>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</si>
  <si>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</si>
  <si>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</si>
  <si>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</si>
  <si>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</si>
  <si>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</si>
  <si>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</si>
  <si>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</si>
  <si>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</si>
  <si>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</si>
  <si>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</si>
  <si>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</si>
  <si>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</si>
  <si>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</si>
  <si>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</si>
  <si>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</si>
  <si>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</si>
  <si>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</si>
  <si>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</si>
  <si>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</si>
  <si>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</si>
  <si>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</si>
  <si>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</si>
  <si>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</si>
  <si>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</si>
  <si>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</si>
  <si>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</si>
  <si>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</si>
  <si>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</si>
  <si>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</si>
  <si>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</si>
  <si>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</si>
  <si>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</si>
  <si>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</si>
  <si>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</si>
  <si>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</si>
  <si>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</si>
  <si>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</si>
  <si>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</si>
  <si>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</si>
  <si>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</si>
  <si>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</si>
  <si>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</si>
  <si>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</si>
  <si>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</si>
  <si>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</si>
  <si>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</si>
  <si>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</si>
  <si>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</si>
  <si>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</si>
  <si>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</si>
  <si>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</si>
  <si>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</si>
  <si>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</si>
  <si>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</si>
  <si>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</si>
  <si>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</si>
  <si>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</si>
  <si>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</si>
  <si>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</si>
  <si>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</si>
  <si>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</si>
  <si>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</si>
  <si>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</si>
  <si>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</si>
  <si>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</si>
  <si>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</si>
  <si>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</si>
  <si>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</si>
  <si>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</si>
  <si>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</si>
  <si>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</si>
  <si>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</si>
  <si>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</si>
  <si>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</si>
  <si>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</si>
  <si>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</si>
  <si>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</si>
  <si>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</si>
  <si>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</si>
  <si>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</si>
  <si>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</si>
  <si>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</si>
  <si>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</si>
  <si>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</si>
  <si>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</si>
  <si>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</si>
  <si>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</si>
  <si>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</si>
  <si>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</si>
  <si>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</si>
  <si>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</si>
  <si>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</si>
  <si>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</si>
  <si>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</si>
  <si>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</si>
  <si>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</si>
  <si>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</si>
  <si>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</si>
  <si>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</si>
  <si>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</si>
  <si>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</si>
  <si>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</si>
  <si>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</si>
  <si>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</si>
  <si>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</si>
  <si>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</si>
  <si>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</si>
  <si>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</si>
  <si>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</si>
  <si>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</si>
  <si>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</si>
  <si>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</si>
  <si>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</si>
  <si>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</si>
  <si>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</si>
  <si>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</si>
  <si>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</si>
  <si>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</si>
  <si>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</si>
  <si>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</si>
  <si>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</si>
  <si>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</si>
  <si>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</si>
  <si>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</si>
  <si>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</si>
  <si>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</si>
  <si>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</si>
  <si>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</si>
  <si>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</si>
  <si>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</si>
  <si>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</si>
  <si>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</si>
  <si>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</si>
  <si>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</si>
  <si>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</si>
  <si>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</si>
  <si>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</si>
  <si>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</si>
  <si>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</si>
  <si>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</si>
  <si>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</si>
  <si>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</si>
  <si>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</si>
  <si>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</si>
  <si>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</si>
  <si>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</si>
  <si>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</si>
  <si>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</si>
  <si>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</si>
  <si>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</si>
  <si>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</si>
  <si>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</si>
  <si>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</si>
  <si>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</si>
  <si>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</si>
  <si>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</si>
  <si>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</si>
  <si>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</si>
  <si>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</si>
  <si>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</si>
  <si>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</si>
  <si>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</si>
  <si>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</si>
  <si>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</si>
  <si>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</si>
  <si>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</si>
  <si>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</si>
  <si>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</si>
  <si>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</si>
  <si>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</si>
  <si>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</si>
  <si>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</si>
  <si>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</si>
  <si>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</si>
  <si>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</si>
  <si>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</si>
  <si>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</si>
  <si>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</si>
  <si>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</si>
  <si>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</si>
  <si>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</si>
  <si>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</si>
  <si>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</si>
  <si>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</si>
  <si>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</si>
  <si>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</si>
  <si>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</si>
  <si>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</si>
  <si>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</si>
  <si>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</si>
  <si>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</si>
  <si>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</si>
  <si>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</si>
  <si>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</si>
  <si>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</si>
  <si>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</si>
  <si>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</si>
  <si>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</si>
  <si>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</si>
  <si>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</si>
  <si>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</si>
  <si>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</si>
  <si>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</si>
  <si>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</si>
  <si>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</si>
  <si>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</si>
  <si>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</si>
  <si>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</si>
  <si>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</si>
  <si>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</si>
  <si>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</si>
  <si>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</si>
  <si>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</si>
  <si>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</si>
  <si>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</si>
  <si>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</si>
  <si>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</si>
  <si>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</si>
  <si>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</si>
  <si>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</si>
  <si>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</si>
  <si>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</si>
  <si>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</si>
  <si>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</si>
  <si>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</si>
  <si>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</si>
  <si>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</si>
  <si>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</si>
  <si>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</si>
  <si>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</si>
  <si>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</si>
  <si>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</si>
  <si>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</si>
  <si>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</si>
  <si>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</si>
  <si>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</si>
  <si>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</si>
  <si>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</si>
  <si>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</si>
  <si>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</si>
  <si>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</si>
  <si>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</si>
  <si>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</si>
  <si>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</si>
  <si>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</si>
  <si>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</si>
  <si>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</si>
  <si>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</si>
  <si>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</si>
  <si>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</si>
  <si>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</si>
  <si>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</si>
  <si>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</si>
  <si>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</si>
  <si>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</si>
  <si>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</si>
  <si>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</si>
  <si>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</si>
  <si>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</si>
  <si>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</si>
  <si>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</si>
  <si>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</si>
  <si>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</si>
  <si>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</si>
  <si>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</si>
  <si>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</si>
  <si>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</si>
  <si>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</si>
  <si>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</si>
  <si>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</si>
  <si>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</si>
  <si>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</si>
  <si>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</si>
  <si>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</si>
  <si>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</si>
  <si>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</si>
  <si>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</si>
  <si>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</si>
  <si>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</si>
  <si>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</si>
  <si>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</si>
  <si>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</si>
  <si>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</si>
  <si>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</si>
  <si>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</si>
  <si>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</si>
  <si>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</si>
  <si>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</si>
  <si>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</si>
  <si>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</si>
  <si>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</si>
  <si>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</si>
  <si>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</si>
  <si>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</si>
  <si>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</si>
  <si>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</si>
  <si>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</si>
  <si>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</si>
  <si>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</si>
  <si>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</si>
  <si>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</si>
  <si>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</si>
  <si>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</si>
  <si>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</si>
  <si>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</si>
  <si>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</si>
  <si>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</si>
  <si>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</si>
  <si>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</si>
  <si>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</si>
  <si>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</si>
  <si>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</si>
  <si>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</si>
  <si>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</si>
  <si>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</si>
  <si>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</si>
  <si>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</si>
  <si>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</si>
  <si>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</si>
  <si>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</si>
  <si>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</si>
  <si>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</si>
  <si>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</si>
  <si>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</si>
  <si>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</si>
  <si>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</si>
  <si>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</si>
  <si>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</si>
  <si>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</si>
  <si>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</si>
  <si>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</si>
  <si>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</si>
  <si>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</si>
  <si>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</si>
  <si>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</si>
  <si>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</si>
  <si>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</si>
  <si>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</si>
  <si>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</si>
  <si>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</si>
  <si>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</si>
  <si>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</si>
  <si>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</si>
  <si>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</si>
  <si>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</si>
  <si>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</si>
  <si>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</si>
  <si>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</si>
  <si>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</si>
  <si>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</si>
  <si>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</si>
  <si>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</si>
  <si>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</si>
  <si>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</si>
  <si>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</si>
  <si>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</si>
  <si>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</si>
  <si>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</si>
  <si>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</si>
  <si>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</si>
  <si>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</si>
  <si>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</si>
  <si>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</si>
  <si>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</si>
  <si>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</si>
  <si>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</si>
  <si>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</si>
  <si>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</si>
  <si>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</si>
  <si>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</si>
  <si>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</si>
  <si>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</si>
  <si>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</si>
  <si>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</si>
  <si>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</si>
  <si>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</si>
  <si>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</si>
  <si>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</si>
  <si>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</si>
  <si>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</si>
  <si>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</si>
  <si>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</si>
  <si>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</si>
  <si>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</si>
  <si>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</si>
  <si>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</si>
  <si>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</si>
  <si>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</si>
  <si>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</si>
  <si>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</si>
  <si>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</si>
  <si>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</si>
  <si>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</si>
  <si>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</si>
  <si>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</si>
  <si>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</si>
  <si>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</si>
  <si>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</si>
  <si>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</si>
  <si>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</si>
  <si>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</si>
  <si>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</si>
  <si>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</si>
  <si>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</si>
  <si>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</si>
  <si>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</si>
  <si>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</si>
  <si>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</si>
  <si>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</si>
  <si>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</si>
  <si>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</si>
  <si>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</si>
  <si>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</si>
  <si>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</si>
  <si>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</si>
  <si>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</si>
  <si>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</si>
  <si>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</si>
  <si>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</si>
  <si>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</si>
  <si>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</si>
  <si>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</si>
  <si>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</si>
  <si>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</si>
  <si>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</si>
  <si>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</si>
  <si>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</si>
  <si>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</si>
  <si>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</si>
  <si>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</si>
  <si>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</si>
  <si>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</si>
  <si>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</si>
  <si>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</si>
  <si>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</si>
  <si>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</si>
  <si>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</si>
  <si>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</si>
  <si>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</si>
  <si>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</si>
  <si>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</si>
  <si>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</si>
  <si>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</si>
  <si>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</si>
  <si>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</si>
  <si>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</si>
  <si>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</si>
  <si>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</si>
  <si>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</si>
  <si>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</si>
  <si>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</si>
  <si>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</si>
  <si>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</si>
  <si>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</si>
  <si>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</si>
  <si>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</si>
  <si>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</si>
  <si>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</si>
  <si>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</si>
  <si>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</si>
  <si>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</si>
  <si>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</si>
  <si>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</si>
  <si>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</si>
  <si>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</si>
  <si>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</si>
  <si>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</si>
  <si>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</si>
  <si>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</si>
  <si>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</si>
  <si>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</si>
  <si>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</si>
  <si>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</si>
  <si>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</si>
  <si>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</si>
  <si>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</si>
  <si>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</si>
  <si>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</si>
  <si>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</si>
  <si>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</si>
  <si>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</si>
  <si>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</si>
  <si>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</si>
  <si>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</si>
  <si>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</si>
  <si>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</si>
  <si>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</si>
  <si>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</si>
  <si>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</si>
  <si>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</si>
  <si>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</si>
  <si>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</si>
  <si>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</si>
  <si>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</si>
  <si>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</si>
  <si>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</si>
  <si>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</si>
  <si>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</si>
  <si>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</si>
  <si>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</si>
  <si>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</si>
  <si>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</si>
  <si>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</si>
  <si>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</si>
  <si>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</si>
  <si>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</si>
  <si>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</si>
  <si>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</si>
  <si>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</si>
  <si>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</si>
  <si>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</si>
  <si>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</si>
  <si>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</si>
  <si>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</si>
  <si>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</si>
  <si>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</si>
  <si>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</si>
  <si>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</si>
  <si>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</si>
  <si>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</si>
  <si>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</si>
  <si>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</si>
  <si>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</si>
  <si>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</si>
  <si>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</si>
  <si>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</si>
  <si>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</si>
  <si>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</si>
  <si>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</si>
  <si>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</si>
  <si>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</si>
  <si>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</si>
  <si>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</si>
  <si>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</si>
  <si>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</si>
  <si>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</si>
  <si>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</si>
  <si>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</si>
  <si>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</si>
  <si>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</si>
  <si>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</si>
  <si>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</si>
  <si>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</si>
  <si>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</si>
  <si>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</si>
  <si>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</si>
  <si>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</si>
  <si>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</si>
  <si>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</si>
  <si>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</si>
  <si>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</si>
  <si>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</si>
  <si>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</si>
  <si>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</si>
  <si>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</si>
  <si>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</si>
  <si>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</si>
  <si>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</si>
  <si>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</si>
  <si>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</si>
  <si>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</si>
  <si>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</si>
  <si>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</si>
  <si>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</si>
  <si>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</si>
  <si>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</si>
  <si>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</si>
  <si>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</si>
  <si>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</si>
  <si>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</si>
  <si>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</si>
  <si>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</si>
  <si>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</si>
  <si>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</si>
  <si>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</si>
  <si>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</si>
  <si>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</si>
  <si>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</si>
  <si>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</si>
  <si>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</si>
  <si>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</si>
  <si>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</si>
  <si>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</si>
  <si>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</si>
  <si>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</si>
  <si>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</si>
  <si>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</si>
  <si>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</si>
  <si>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</si>
  <si>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</si>
  <si>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</si>
  <si>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</si>
  <si>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</si>
  <si>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</si>
  <si>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</si>
  <si>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</si>
  <si>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</si>
  <si>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</si>
  <si>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</si>
  <si>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</si>
  <si>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</si>
  <si>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</si>
  <si>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</si>
  <si>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</si>
  <si>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</si>
  <si>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</si>
  <si>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</si>
  <si>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</si>
  <si>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</si>
  <si>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</si>
  <si>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</si>
  <si>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</si>
  <si>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</si>
  <si>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</si>
  <si>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</si>
  <si>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</si>
  <si>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</si>
  <si>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</si>
  <si>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</si>
  <si>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</si>
  <si>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</si>
  <si>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</si>
  <si>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</si>
  <si>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</si>
  <si>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</si>
  <si>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</si>
  <si>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</si>
  <si>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</si>
  <si>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</si>
  <si>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</si>
  <si>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</si>
  <si>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</si>
  <si>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</si>
  <si>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</si>
  <si>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</si>
  <si>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</si>
  <si>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</si>
  <si>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</si>
  <si>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</si>
  <si>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</si>
  <si>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</si>
  <si>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</si>
  <si>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</si>
  <si>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</si>
  <si>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</si>
  <si>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</si>
  <si>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</si>
  <si>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</si>
  <si>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</si>
  <si>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</si>
  <si>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</si>
  <si>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</si>
  <si>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</si>
  <si>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</si>
  <si>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</si>
  <si>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</si>
  <si>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</si>
  <si>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</si>
  <si>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</si>
  <si>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</si>
  <si>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</si>
  <si>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</si>
  <si>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</si>
  <si>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</si>
  <si>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</si>
  <si>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</si>
  <si>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</si>
  <si>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</si>
  <si>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</si>
  <si>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</si>
  <si>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</si>
  <si>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</si>
  <si>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</si>
  <si>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</si>
  <si>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</si>
  <si>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</si>
  <si>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</si>
  <si>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</si>
  <si>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</si>
  <si>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</si>
  <si>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</si>
  <si>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</si>
  <si>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</si>
  <si>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</si>
  <si>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</si>
  <si>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</si>
  <si>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</si>
  <si>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</si>
  <si>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</si>
  <si>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</si>
  <si>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</si>
  <si>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</si>
  <si>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</si>
  <si>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</si>
  <si>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</si>
  <si>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</si>
  <si>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</si>
  <si>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</si>
  <si>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</si>
  <si>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</si>
  <si>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</si>
  <si>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</si>
  <si>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</si>
  <si>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</si>
  <si>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</si>
  <si>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</si>
  <si>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</si>
  <si>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</si>
  <si>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</si>
  <si>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</si>
  <si>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</si>
  <si>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</si>
  <si>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</si>
  <si>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</si>
  <si>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</si>
  <si>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</si>
  <si>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</si>
  <si>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</si>
  <si>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</si>
  <si>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</si>
  <si>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</si>
  <si>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</si>
  <si>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</si>
  <si>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</si>
  <si>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</si>
  <si>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</si>
  <si>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</si>
  <si>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</si>
  <si>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</si>
  <si>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</si>
  <si>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</si>
  <si>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</si>
  <si>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</si>
  <si>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</si>
  <si>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</si>
  <si>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</si>
  <si>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</si>
  <si>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</si>
  <si>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</si>
  <si>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</si>
  <si>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</si>
  <si>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</si>
  <si>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</si>
  <si>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</si>
  <si>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</si>
  <si>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</si>
  <si>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</si>
  <si>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</si>
  <si>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</si>
  <si>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</si>
  <si>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</si>
  <si>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</si>
  <si>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</si>
  <si>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</si>
  <si>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</si>
  <si>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</si>
  <si>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</si>
  <si>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</si>
  <si>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</si>
  <si>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</si>
  <si>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</si>
  <si>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</si>
  <si>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</si>
  <si>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</si>
  <si>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</si>
  <si>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</si>
  <si>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</si>
  <si>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</si>
  <si>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</si>
  <si>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</si>
  <si>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</si>
  <si>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</si>
  <si>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</si>
  <si>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</si>
  <si>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</si>
  <si>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</si>
  <si>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</si>
  <si>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</si>
  <si>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</si>
  <si>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</si>
  <si>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</si>
  <si>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</si>
  <si>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</si>
  <si>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</si>
  <si>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</si>
  <si>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</si>
  <si>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</si>
  <si>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</si>
  <si>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</si>
  <si>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</si>
  <si>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</si>
  <si>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</si>
  <si>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</si>
  <si>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</si>
  <si>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</si>
  <si>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</si>
  <si>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</si>
  <si>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</si>
  <si>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</si>
  <si>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</si>
  <si>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</si>
  <si>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</si>
  <si>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</si>
  <si>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</si>
  <si>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</si>
  <si>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</si>
  <si>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</si>
  <si>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</si>
  <si>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</si>
  <si>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</si>
  <si>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</si>
  <si>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</si>
  <si>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</si>
  <si>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</si>
  <si>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</si>
  <si>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</si>
  <si>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</si>
  <si>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</si>
  <si>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</si>
  <si>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</si>
  <si>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</si>
  <si>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</si>
  <si>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</si>
  <si>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</si>
  <si>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</si>
  <si>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</si>
  <si>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</si>
  <si>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</si>
  <si>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</si>
  <si>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</si>
  <si>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</si>
  <si>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</si>
  <si>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</si>
  <si>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</si>
  <si>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</si>
  <si>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</si>
  <si>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</si>
  <si>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</si>
  <si>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</si>
  <si>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</si>
  <si>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</si>
  <si>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</si>
  <si>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</si>
  <si>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</si>
  <si>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</si>
  <si>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</si>
  <si>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</si>
  <si>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</si>
  <si>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</si>
  <si>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</si>
  <si>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</si>
  <si>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</si>
  <si>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</si>
  <si>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</si>
  <si>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</si>
  <si>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</si>
  <si>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</si>
  <si>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</si>
  <si>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</si>
  <si>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</si>
  <si>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</si>
  <si>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</si>
  <si>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</si>
  <si>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</si>
  <si>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</si>
  <si>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</si>
  <si>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</si>
  <si>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</si>
  <si>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</si>
  <si>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</si>
  <si>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</si>
  <si>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</si>
  <si>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</si>
  <si>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</si>
  <si>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</si>
  <si>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</si>
  <si>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</si>
  <si>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</si>
  <si>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</si>
  <si>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</si>
  <si>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</si>
  <si>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</si>
  <si>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</si>
  <si>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</si>
  <si>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</si>
  <si>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</si>
  <si>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</si>
  <si>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</si>
  <si>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</si>
  <si>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</si>
  <si>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</si>
  <si>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</si>
  <si>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</si>
  <si>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</si>
  <si>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</si>
  <si>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</si>
  <si>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</si>
  <si>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</si>
  <si>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</si>
  <si>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</si>
  <si>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</si>
  <si>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</si>
  <si>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</si>
  <si>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</si>
  <si>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</si>
  <si>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</si>
  <si>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</si>
  <si>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</si>
  <si>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</si>
  <si>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</si>
  <si>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</si>
  <si>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</si>
  <si>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</si>
  <si>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</si>
  <si>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</si>
  <si>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</si>
  <si>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</si>
  <si>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</si>
  <si>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</si>
  <si>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</si>
  <si>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</si>
  <si>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</si>
  <si>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</si>
  <si>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</si>
  <si>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</si>
  <si>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</si>
  <si>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</si>
  <si>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</si>
  <si>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</si>
  <si>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</si>
  <si>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</si>
  <si>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</si>
  <si>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</si>
  <si>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</si>
  <si>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</si>
  <si>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</si>
  <si>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</si>
  <si>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</si>
  <si>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</si>
  <si>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</si>
  <si>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</si>
  <si>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</si>
  <si>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</si>
  <si>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</si>
  <si>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</si>
  <si>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</si>
  <si>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</si>
  <si>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</si>
  <si>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</si>
  <si>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</si>
  <si>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</si>
  <si>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</si>
  <si>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</si>
  <si>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</si>
  <si>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</si>
  <si>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</si>
  <si>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</si>
  <si>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</si>
  <si>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</si>
  <si>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</si>
  <si>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</si>
  <si>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</si>
  <si>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</si>
  <si>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</si>
  <si>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</si>
  <si>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</si>
  <si>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</si>
  <si>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</si>
  <si>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</si>
  <si>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</si>
  <si>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</si>
  <si>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</si>
  <si>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</si>
  <si>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</si>
  <si>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</si>
  <si>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</si>
  <si>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</si>
  <si>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</si>
  <si>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</si>
  <si>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</si>
  <si>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</si>
  <si>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</si>
  <si>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</si>
  <si>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</si>
  <si>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</si>
  <si>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</si>
  <si>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</si>
  <si>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</si>
  <si>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</si>
  <si>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</si>
  <si>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</si>
  <si>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</si>
  <si>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</si>
  <si>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</si>
  <si>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</si>
  <si>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</si>
  <si>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</si>
  <si>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</si>
  <si>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</si>
  <si>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</si>
  <si>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</si>
  <si>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</si>
  <si>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</si>
  <si>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</si>
  <si>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</si>
  <si>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</si>
  <si>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</si>
  <si>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</si>
  <si>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</si>
  <si>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</si>
  <si>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</si>
  <si>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</si>
  <si>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</si>
  <si>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</si>
  <si>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</si>
  <si>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</si>
  <si>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</si>
  <si>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</si>
  <si>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</si>
  <si>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</si>
  <si>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</si>
  <si>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</si>
  <si>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</si>
  <si>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</si>
  <si>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</si>
  <si>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</si>
  <si>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</si>
  <si>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</si>
  <si>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</si>
  <si>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</si>
  <si>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</si>
  <si>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</si>
  <si>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</si>
  <si>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</si>
  <si>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</si>
  <si>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</si>
  <si>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</si>
  <si>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</si>
  <si>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</si>
  <si>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</si>
  <si>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</si>
  <si>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</si>
  <si>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</si>
  <si>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</si>
  <si>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</si>
  <si>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</si>
  <si>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</si>
  <si>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</si>
  <si>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</si>
  <si>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</si>
  <si>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</si>
  <si>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</si>
  <si>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</si>
  <si>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</si>
  <si>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</si>
  <si>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</si>
  <si>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</si>
  <si>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</si>
  <si>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</si>
  <si>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</si>
  <si>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</si>
  <si>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</si>
  <si>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</si>
  <si>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</si>
  <si>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</si>
  <si>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</si>
  <si>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</si>
  <si>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</si>
  <si>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</si>
  <si>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</si>
  <si>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</si>
  <si>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</si>
  <si>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</si>
  <si>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</si>
  <si>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</si>
  <si>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</si>
  <si>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</si>
  <si>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</si>
  <si>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</si>
  <si>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</si>
  <si>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</si>
  <si>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</si>
  <si>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</si>
  <si>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</si>
  <si>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</si>
  <si>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</si>
  <si>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</si>
  <si>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</si>
  <si>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</si>
  <si>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</si>
  <si>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</si>
  <si>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</si>
  <si>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</si>
  <si>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</si>
  <si>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</si>
  <si>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</si>
  <si>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</si>
  <si>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</si>
  <si>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</si>
  <si>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</si>
  <si>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</si>
  <si>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</si>
  <si>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</si>
  <si>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</si>
  <si>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</si>
  <si>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</si>
  <si>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</si>
  <si>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</si>
  <si>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</si>
  <si>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</si>
  <si>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</si>
  <si>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</si>
  <si>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</si>
  <si>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</si>
  <si>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</si>
  <si>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</si>
  <si>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</si>
  <si>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</si>
  <si>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</si>
  <si>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</si>
  <si>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</si>
  <si>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</si>
  <si>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</si>
  <si>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</si>
  <si>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</si>
  <si>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</si>
  <si>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</si>
  <si>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</si>
  <si>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</si>
  <si>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</si>
  <si>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</si>
  <si>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</si>
  <si>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</si>
  <si>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</si>
  <si>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</si>
  <si>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</si>
  <si>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</si>
  <si>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</si>
  <si>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</si>
  <si>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</si>
  <si>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</si>
  <si>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</si>
  <si>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</si>
  <si>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</si>
  <si>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</si>
  <si>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</si>
  <si>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</si>
  <si>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</si>
  <si>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</si>
  <si>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</si>
  <si>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</si>
  <si>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</si>
  <si>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</si>
  <si>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</si>
  <si>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</si>
  <si>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</si>
  <si>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</si>
  <si>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</si>
  <si>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</si>
  <si>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</si>
  <si>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</si>
  <si>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</si>
  <si>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</si>
  <si>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</si>
  <si>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</si>
  <si>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</si>
  <si>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</si>
  <si>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</si>
  <si>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</si>
  <si>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</si>
  <si>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</si>
  <si>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</si>
  <si>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</si>
  <si>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</si>
  <si>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</si>
  <si>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</si>
  <si>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</si>
  <si>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</si>
  <si>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</si>
  <si>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</si>
  <si>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</si>
  <si>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</si>
  <si>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</si>
  <si>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</si>
  <si>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</si>
  <si>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</si>
  <si>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</si>
  <si>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</si>
  <si>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</si>
  <si>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</si>
  <si>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</si>
  <si>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</si>
  <si>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</si>
  <si>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</si>
  <si>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</si>
  <si>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</si>
  <si>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</si>
  <si>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</si>
  <si>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</si>
  <si>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</si>
  <si>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</si>
  <si>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</si>
  <si>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</si>
  <si>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</si>
  <si>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</si>
  <si>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</si>
  <si>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</si>
  <si>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</si>
  <si>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</si>
  <si>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</si>
  <si>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</si>
  <si>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</si>
  <si>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</si>
  <si>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</si>
  <si>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</si>
  <si>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</si>
  <si>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</si>
  <si>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</si>
  <si>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</si>
  <si>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</si>
  <si>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</si>
  <si>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</si>
  <si>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</si>
  <si>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</si>
  <si>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</si>
  <si>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</si>
  <si>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</si>
  <si>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</si>
  <si>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</si>
  <si>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</si>
  <si>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</si>
  <si>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</si>
  <si>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</si>
  <si>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</si>
  <si>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</si>
  <si>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</si>
  <si>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</si>
  <si>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</si>
  <si>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</si>
  <si>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</si>
  <si>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</si>
  <si>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</si>
  <si>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</si>
  <si>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</si>
  <si>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</si>
  <si>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</si>
  <si>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</si>
  <si>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</si>
  <si>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</si>
  <si>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</si>
  <si>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</si>
  <si>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</si>
  <si>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</si>
  <si>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</si>
  <si>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</si>
  <si>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</si>
  <si>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</si>
  <si>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</si>
  <si>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</si>
  <si>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</si>
  <si>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</si>
  <si>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</si>
  <si>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</si>
  <si>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</si>
  <si>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</si>
  <si>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</si>
  <si>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</si>
  <si>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</si>
  <si>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</si>
  <si>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</si>
  <si>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</si>
  <si>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</si>
  <si>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</si>
  <si>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</si>
  <si>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</si>
  <si>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</si>
  <si>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</si>
  <si>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</si>
  <si>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</si>
  <si>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</si>
  <si>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</si>
  <si>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</si>
  <si>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</si>
  <si>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</si>
  <si>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</si>
  <si>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</si>
  <si>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</si>
  <si>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</si>
  <si>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</si>
  <si>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</si>
  <si>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</si>
  <si>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</si>
  <si>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</si>
  <si>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</si>
  <si>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</si>
  <si>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</si>
  <si>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</si>
  <si>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</si>
  <si>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</si>
  <si>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</si>
  <si>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</si>
  <si>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</si>
  <si>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</si>
  <si>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</si>
  <si>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</si>
  <si>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</si>
  <si>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</si>
  <si>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</si>
  <si>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</si>
  <si>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</si>
  <si>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</si>
  <si>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</si>
  <si>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</si>
  <si>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</si>
  <si>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</si>
  <si>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</si>
  <si>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</si>
  <si>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</si>
  <si>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</si>
  <si>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</si>
  <si>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</si>
  <si>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</si>
  <si>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</si>
  <si>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</si>
  <si>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</si>
  <si>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</si>
  <si>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</si>
  <si>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</si>
  <si>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</si>
  <si>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</si>
  <si>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</si>
  <si>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</si>
  <si>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</si>
  <si>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</si>
  <si>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</si>
  <si>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</si>
  <si>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</si>
  <si>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</si>
  <si>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</si>
  <si>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</si>
  <si>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</si>
  <si>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</si>
  <si>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</si>
  <si>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</si>
  <si>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</si>
  <si>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</si>
  <si>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</si>
  <si>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</si>
  <si>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</si>
  <si>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</si>
  <si>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</si>
  <si>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</si>
  <si>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</si>
  <si>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</si>
  <si>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</si>
  <si>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</si>
  <si>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</si>
  <si>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</si>
  <si>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</si>
  <si>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</si>
  <si>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</si>
  <si>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</si>
  <si>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</si>
  <si>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</si>
  <si>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</si>
  <si>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</si>
  <si>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</si>
  <si>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</si>
  <si>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</si>
  <si>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</si>
  <si>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</si>
  <si>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</si>
  <si>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</si>
  <si>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</si>
  <si>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</si>
  <si>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</si>
  <si>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</si>
  <si>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</si>
  <si>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</si>
  <si>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</si>
  <si>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</si>
  <si>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</si>
  <si>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</si>
  <si>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</si>
  <si>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</si>
  <si>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</si>
  <si>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</si>
  <si>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</si>
  <si>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</si>
  <si>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</si>
  <si>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</si>
  <si>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</si>
  <si>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</si>
  <si>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</si>
  <si>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</si>
  <si>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</si>
  <si>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</si>
  <si>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</si>
  <si>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</si>
  <si>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</si>
  <si>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</si>
  <si>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</si>
  <si>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</si>
  <si>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</si>
  <si>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</si>
  <si>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</si>
  <si>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</si>
  <si>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</si>
  <si>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</si>
  <si>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</si>
  <si>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</si>
  <si>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</si>
  <si>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</si>
  <si>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</si>
  <si>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</si>
  <si>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</si>
  <si>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</si>
  <si>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</si>
  <si>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</si>
  <si>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</si>
  <si>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</si>
  <si>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</si>
  <si>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</si>
  <si>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</si>
  <si>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</si>
  <si>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</si>
  <si>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</si>
  <si>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</si>
  <si>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</si>
  <si>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</si>
  <si>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</si>
  <si>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</si>
  <si>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</si>
  <si>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</si>
  <si>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</si>
  <si>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</si>
  <si>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</si>
  <si>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</si>
  <si>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</si>
  <si>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</si>
  <si>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</si>
  <si>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</si>
  <si>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</si>
  <si>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</si>
  <si>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</si>
  <si>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</si>
  <si>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</si>
  <si>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</si>
  <si>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</si>
  <si>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</si>
  <si>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</si>
  <si>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</si>
  <si>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</si>
  <si>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</si>
  <si>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</si>
  <si>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</si>
  <si>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</si>
  <si>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</si>
  <si>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</si>
  <si>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</si>
  <si>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</si>
  <si>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</si>
  <si>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</si>
  <si>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</si>
  <si>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</si>
  <si>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</si>
  <si>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</si>
  <si>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</si>
  <si>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</si>
  <si>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</si>
  <si>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</si>
  <si>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</si>
  <si>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</si>
  <si>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</si>
  <si>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</si>
  <si>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</si>
  <si>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</si>
  <si>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</si>
  <si>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</si>
  <si>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</si>
  <si>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</si>
  <si>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</si>
  <si>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</si>
  <si>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</si>
  <si>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</si>
  <si>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</si>
  <si>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</si>
  <si>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</si>
  <si>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</si>
  <si>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</si>
  <si>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</si>
  <si>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</si>
  <si>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</si>
  <si>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</si>
  <si>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</si>
  <si>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</si>
  <si>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</si>
  <si>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</si>
  <si>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</si>
  <si>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</si>
  <si>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</si>
  <si>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</si>
  <si>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</si>
  <si>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</si>
  <si>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</si>
  <si>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</si>
  <si>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</si>
  <si>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</si>
  <si>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</si>
  <si>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</si>
  <si>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</si>
  <si>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</si>
  <si>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</si>
  <si>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</si>
  <si>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</si>
  <si>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</si>
  <si>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</si>
  <si>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</si>
  <si>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</si>
  <si>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</si>
  <si>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</si>
  <si>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</si>
  <si>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</si>
  <si>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</si>
  <si>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</si>
  <si>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</si>
  <si>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</si>
  <si>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</si>
  <si>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</si>
  <si>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</si>
  <si>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</si>
  <si>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</si>
  <si>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</si>
  <si>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</si>
  <si>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</si>
  <si>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</si>
  <si>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</si>
  <si>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</si>
  <si>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</si>
  <si>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</si>
  <si>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</si>
  <si>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</si>
  <si>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</si>
  <si>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</si>
  <si>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</si>
  <si>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</si>
  <si>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</si>
  <si>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</si>
  <si>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</si>
  <si>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</si>
  <si>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</si>
  <si>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</si>
  <si>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</si>
  <si>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</si>
  <si>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</si>
  <si>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</si>
  <si>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</si>
  <si>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</si>
  <si>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</si>
  <si>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</si>
  <si>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</si>
  <si>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</si>
  <si>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</si>
  <si>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</si>
  <si>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</si>
  <si>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</si>
  <si>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</si>
  <si>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</si>
  <si>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</si>
  <si>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</si>
  <si>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</si>
  <si>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</si>
  <si>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</si>
  <si>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</si>
  <si>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</si>
  <si>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</si>
  <si>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</si>
  <si>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</si>
  <si>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</si>
  <si>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</si>
  <si>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</si>
  <si>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</si>
  <si>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</si>
  <si>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</si>
  <si>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</si>
  <si>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</si>
  <si>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</si>
  <si>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</si>
  <si>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</si>
  <si>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</si>
  <si>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</si>
  <si>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</si>
  <si>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</si>
  <si>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</si>
  <si>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</si>
  <si>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</si>
  <si>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</si>
  <si>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</si>
  <si>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</si>
  <si>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</si>
  <si>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</si>
  <si>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</si>
  <si>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</si>
  <si>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</si>
  <si>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</si>
  <si>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</si>
  <si>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</si>
  <si>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</si>
  <si>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</si>
  <si>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</si>
  <si>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</si>
  <si>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</si>
  <si>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</si>
  <si>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</si>
  <si>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</si>
  <si>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</si>
  <si>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</si>
  <si>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</si>
  <si>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</si>
  <si>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</si>
  <si>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</si>
  <si>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</si>
  <si>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</si>
  <si>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</si>
  <si>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</si>
  <si>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</si>
  <si>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</si>
  <si>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</si>
  <si>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</si>
  <si>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</si>
  <si>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</si>
  <si>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</si>
  <si>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</si>
  <si>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</si>
  <si>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</si>
  <si>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</si>
  <si>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</si>
  <si>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</si>
  <si>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</si>
  <si>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</si>
  <si>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</si>
  <si>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</si>
  <si>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</si>
  <si>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</si>
  <si>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</si>
  <si>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</si>
  <si>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</si>
  <si>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</si>
  <si>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</si>
  <si>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</si>
  <si>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</si>
  <si>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</si>
  <si>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</si>
  <si>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</si>
  <si>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</si>
  <si>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</si>
  <si>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</si>
  <si>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</si>
  <si>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</si>
  <si>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</si>
  <si>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</si>
  <si>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</si>
  <si>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</si>
  <si>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</si>
  <si>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</si>
  <si>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</si>
  <si>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</si>
  <si>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</si>
  <si>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</si>
  <si>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</si>
  <si>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</si>
  <si>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</si>
  <si>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</si>
  <si>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</si>
  <si>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</si>
  <si>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</si>
  <si>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</si>
  <si>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</si>
  <si>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</si>
  <si>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</si>
  <si>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</si>
  <si>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</si>
  <si>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</si>
  <si>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</si>
  <si>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</si>
  <si>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</si>
  <si>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</si>
  <si>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</si>
  <si>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</si>
  <si>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</si>
  <si>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</si>
  <si>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</si>
  <si>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</si>
  <si>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</si>
  <si>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</si>
  <si>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</si>
  <si>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</si>
  <si>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</si>
  <si>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</si>
  <si>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</si>
  <si>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</si>
  <si>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</si>
  <si>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</si>
  <si>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</si>
  <si>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</si>
  <si>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</si>
  <si>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</si>
  <si>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</si>
  <si>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</si>
  <si>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</si>
  <si>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</si>
  <si>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</si>
  <si>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</si>
  <si>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</si>
  <si>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</si>
  <si>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</si>
  <si>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</si>
  <si>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</si>
  <si>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</si>
  <si>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</si>
  <si>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</si>
  <si>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</si>
  <si>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</si>
  <si>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</si>
  <si>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</si>
  <si>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</si>
  <si>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</si>
  <si>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</si>
  <si>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</si>
  <si>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</si>
  <si>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</si>
  <si>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</si>
  <si>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</si>
  <si>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</si>
  <si>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</si>
  <si>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</si>
  <si>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</si>
  <si>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</si>
  <si>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</si>
  <si>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</si>
  <si>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</si>
  <si>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</si>
  <si>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</si>
  <si>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</si>
  <si>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</si>
  <si>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</si>
  <si>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</si>
  <si>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</si>
  <si>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</si>
  <si>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</si>
  <si>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</si>
  <si>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</si>
  <si>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</si>
  <si>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</si>
  <si>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</si>
  <si>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</si>
  <si>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</si>
  <si>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</si>
  <si>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</si>
  <si>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</si>
  <si>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</si>
  <si>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</si>
  <si>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</si>
  <si>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</si>
  <si>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</si>
  <si>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</si>
  <si>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</si>
  <si>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</si>
  <si>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</si>
  <si>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</si>
  <si>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</si>
  <si>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</si>
  <si>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</si>
  <si>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</si>
  <si>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</si>
  <si>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</si>
  <si>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</si>
  <si>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</si>
  <si>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</si>
  <si>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</si>
  <si>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</si>
  <si>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</si>
  <si>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</si>
  <si>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</si>
  <si>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</si>
  <si>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</si>
  <si>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</si>
  <si>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</si>
  <si>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</si>
  <si>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</si>
  <si>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</si>
  <si>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</si>
  <si>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</si>
  <si>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</si>
  <si>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</si>
  <si>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</si>
  <si>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</si>
  <si>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</si>
  <si>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</si>
  <si>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</si>
  <si>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</si>
  <si>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</si>
  <si>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</si>
  <si>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</si>
  <si>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</si>
  <si>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</si>
  <si>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</si>
  <si>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</si>
  <si>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</si>
  <si>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</si>
  <si>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</si>
  <si>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</si>
  <si>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</si>
  <si>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</si>
  <si>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</si>
  <si>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</si>
  <si>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</si>
  <si>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</si>
  <si>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</si>
  <si>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</si>
  <si>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</si>
  <si>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</si>
  <si>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</si>
  <si>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</si>
  <si>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</si>
  <si>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</si>
  <si>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</si>
  <si>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</si>
  <si>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</si>
  <si>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</si>
  <si>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</si>
  <si>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</si>
  <si>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</si>
  <si>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</si>
  <si>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</si>
  <si>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</si>
  <si>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</si>
  <si>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</si>
  <si>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</si>
  <si>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</si>
  <si>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</si>
  <si>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</si>
  <si>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</si>
  <si>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</si>
  <si>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</si>
  <si>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</si>
  <si>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</si>
  <si>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</si>
  <si>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</si>
  <si>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</si>
  <si>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</si>
  <si>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</si>
  <si>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</si>
  <si>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</si>
  <si>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</si>
  <si>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</si>
  <si>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</si>
  <si>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</si>
  <si>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</si>
  <si>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</si>
  <si>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</si>
  <si>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</si>
  <si>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</si>
  <si>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</si>
  <si>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</si>
  <si>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</si>
  <si>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</si>
  <si>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</si>
  <si>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</si>
  <si>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</si>
  <si>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</si>
  <si>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</si>
  <si>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</si>
  <si>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</si>
  <si>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</si>
  <si>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</si>
  <si>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</si>
  <si>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</si>
  <si>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</si>
  <si>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</si>
  <si>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</si>
  <si>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</si>
  <si>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</si>
  <si>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</si>
  <si>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</si>
  <si>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</si>
  <si>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</si>
  <si>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</si>
  <si>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</si>
  <si>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</si>
  <si>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</si>
  <si>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</si>
  <si>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</si>
  <si>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</si>
  <si>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</si>
  <si>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</si>
  <si>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</si>
  <si>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</si>
  <si>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</si>
  <si>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</si>
  <si>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</si>
  <si>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</si>
  <si>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</si>
  <si>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</si>
  <si>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</si>
  <si>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</si>
  <si>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</si>
  <si>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</si>
  <si>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</si>
  <si>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</si>
  <si>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</si>
  <si>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</si>
  <si>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</si>
  <si>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</si>
  <si>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</si>
  <si>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</si>
  <si>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</si>
  <si>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</si>
  <si>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</si>
  <si>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</si>
  <si>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</si>
  <si>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</si>
  <si>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</si>
  <si>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</si>
  <si>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</si>
  <si>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</si>
  <si>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</si>
  <si>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</si>
  <si>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</si>
  <si>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</si>
  <si>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</si>
  <si>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</si>
  <si>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</si>
  <si>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</si>
  <si>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</si>
  <si>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</si>
  <si>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</si>
  <si>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</si>
  <si>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</si>
  <si>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</si>
  <si>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</si>
  <si>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</si>
  <si>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</si>
  <si>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</si>
  <si>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</si>
  <si>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</si>
  <si>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</si>
  <si>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</si>
  <si>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</si>
  <si>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</si>
  <si>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</si>
  <si>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</si>
  <si>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</si>
  <si>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</si>
  <si>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</si>
  <si>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</si>
  <si>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</si>
  <si>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</si>
  <si>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</si>
  <si>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</si>
  <si>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</si>
  <si>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</si>
  <si>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</si>
  <si>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</si>
  <si>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</si>
  <si>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</si>
  <si>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</si>
  <si>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</si>
  <si>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</si>
  <si>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</si>
  <si>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</si>
  <si>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</si>
  <si>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</si>
  <si>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</si>
  <si>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</si>
  <si>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</si>
  <si>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</si>
  <si>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</si>
  <si>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</si>
  <si>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</si>
  <si>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</si>
  <si>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</si>
  <si>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</si>
  <si>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</si>
  <si>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</si>
  <si>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</si>
  <si>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</si>
  <si>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</si>
  <si>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</si>
  <si>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</si>
  <si>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</si>
  <si>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</si>
  <si>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</si>
  <si>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</si>
  <si>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</si>
  <si>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</si>
  <si>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</si>
  <si>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</si>
  <si>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</si>
  <si>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</si>
  <si>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</si>
  <si>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</si>
  <si>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</si>
  <si>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</si>
  <si>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</si>
  <si>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</si>
  <si>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</si>
  <si>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</si>
  <si>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</si>
  <si>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</si>
  <si>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</si>
  <si>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</si>
  <si>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</si>
  <si>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</si>
  <si>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</si>
  <si>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</si>
  <si>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</si>
  <si>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</si>
  <si>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</si>
  <si>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</si>
  <si>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</si>
  <si>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</si>
  <si>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</si>
  <si>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</si>
  <si>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</si>
  <si>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</si>
  <si>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</si>
  <si>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</si>
  <si>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</si>
  <si>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</si>
  <si>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</si>
  <si>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</si>
  <si>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</si>
  <si>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</si>
  <si>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</si>
  <si>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</si>
  <si>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</si>
  <si>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</si>
  <si>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</si>
  <si>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</si>
  <si>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</si>
  <si>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</si>
  <si>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</si>
  <si>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</si>
  <si>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</si>
  <si>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</si>
  <si>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</si>
  <si>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</si>
  <si>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</si>
  <si>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</si>
  <si>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</si>
  <si>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</si>
  <si>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</si>
  <si>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</si>
  <si>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</si>
  <si>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</si>
  <si>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</si>
  <si>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</si>
  <si>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</si>
  <si>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</si>
  <si>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</si>
  <si>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</si>
  <si>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</si>
  <si>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</si>
  <si>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</si>
  <si>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</si>
  <si>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</si>
  <si>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</si>
  <si>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</si>
  <si>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</si>
  <si>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</si>
  <si>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</si>
  <si>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</si>
  <si>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</si>
  <si>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</si>
  <si>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</si>
  <si>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</si>
  <si>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</si>
  <si>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</si>
  <si>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</si>
  <si>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</si>
  <si>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</si>
  <si>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</si>
  <si>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</si>
  <si>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</si>
  <si>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</si>
  <si>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</si>
  <si>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</si>
  <si>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</si>
  <si>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</si>
  <si>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</si>
  <si>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</si>
  <si>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</si>
  <si>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</si>
  <si>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</si>
  <si>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</si>
  <si>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</si>
  <si>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</si>
  <si>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</si>
  <si>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</si>
  <si>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</si>
  <si>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</si>
  <si>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</si>
  <si>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</si>
  <si>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</si>
  <si>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</si>
  <si>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</si>
  <si>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</si>
  <si>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</si>
  <si>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</si>
  <si>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</si>
  <si>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</si>
  <si>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</si>
  <si>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</si>
  <si>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</si>
  <si>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</si>
  <si>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</si>
  <si>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</si>
  <si>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</si>
  <si>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</si>
  <si>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</si>
  <si>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</si>
  <si>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</si>
  <si>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</si>
  <si>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</si>
  <si>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</si>
  <si>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</si>
  <si>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</si>
  <si>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</si>
  <si>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</si>
  <si>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</si>
  <si>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</si>
  <si>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</si>
  <si>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</si>
  <si>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</si>
  <si>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</si>
  <si>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</si>
  <si>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</si>
  <si>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</si>
  <si>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</si>
  <si>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</si>
  <si>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</si>
  <si>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</si>
  <si>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</si>
  <si>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</si>
  <si>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</si>
  <si>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</si>
  <si>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</si>
  <si>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</si>
  <si>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</si>
  <si>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</si>
  <si>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</si>
  <si>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</si>
  <si>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</si>
  <si>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</si>
  <si>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</si>
  <si>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</si>
  <si>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</si>
  <si>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</si>
  <si>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</si>
  <si>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</si>
  <si>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</si>
  <si>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</si>
  <si>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</si>
  <si>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</si>
  <si>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</si>
  <si>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</si>
  <si>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</si>
  <si>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</si>
  <si>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</si>
  <si>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</si>
  <si>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</si>
  <si>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</si>
  <si>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</si>
  <si>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</si>
  <si>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</si>
  <si>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</si>
  <si>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</si>
  <si>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</si>
  <si>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</si>
  <si>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</si>
  <si>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</si>
  <si>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</si>
  <si>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</si>
  <si>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</si>
  <si>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</si>
  <si>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</si>
  <si>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</si>
  <si>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</si>
  <si>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</si>
  <si>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</si>
  <si>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</si>
  <si>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</si>
  <si>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</si>
  <si>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</si>
  <si>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</si>
  <si>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</si>
  <si>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</si>
  <si>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</si>
  <si>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</si>
  <si>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</si>
  <si>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</si>
  <si>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</si>
  <si>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</si>
  <si>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</si>
  <si>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</si>
  <si>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</si>
  <si>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</si>
  <si>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</si>
  <si>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</si>
  <si>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</si>
  <si>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</si>
  <si>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</si>
  <si>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</si>
  <si>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</si>
  <si>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</si>
  <si>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</si>
  <si>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</si>
  <si>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</si>
  <si>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</si>
  <si>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</si>
  <si>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</si>
  <si>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</si>
  <si>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</si>
  <si>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</si>
  <si>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</si>
  <si>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</si>
  <si>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</si>
  <si>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</si>
  <si>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</si>
  <si>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</si>
  <si>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</si>
  <si>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</si>
  <si>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</si>
  <si>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</si>
  <si>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</si>
  <si>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</si>
  <si>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</si>
  <si>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</si>
  <si>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</si>
  <si>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</si>
  <si>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</si>
  <si>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</si>
  <si>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</si>
  <si>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</si>
  <si>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</si>
  <si>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</si>
  <si>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</si>
  <si>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</si>
  <si>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</si>
  <si>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</si>
  <si>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</si>
  <si>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</si>
  <si>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</si>
  <si>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</si>
  <si>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</si>
  <si>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</si>
  <si>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</si>
  <si>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</si>
  <si>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</si>
  <si>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</si>
  <si>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</si>
  <si>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</si>
  <si>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</si>
  <si>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</si>
  <si>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</si>
  <si>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</si>
  <si>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</si>
  <si>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</si>
  <si>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</si>
  <si>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</si>
  <si>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</si>
  <si>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</si>
  <si>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</si>
  <si>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</si>
  <si>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</si>
  <si>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</si>
  <si>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</si>
  <si>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</si>
  <si>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</si>
  <si>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</si>
  <si>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</si>
  <si>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</si>
  <si>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</si>
  <si>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</si>
  <si>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</si>
  <si>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</si>
  <si>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</si>
  <si>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</si>
  <si>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</si>
  <si>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</si>
  <si>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</si>
  <si>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</si>
  <si>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</si>
  <si>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</si>
  <si>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</si>
  <si>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</si>
  <si>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</si>
  <si>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</si>
  <si>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</si>
  <si>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</si>
  <si>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</si>
  <si>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</si>
  <si>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</si>
  <si>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</si>
  <si>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</si>
  <si>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</si>
  <si>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</si>
  <si>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</si>
  <si>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</si>
  <si>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</si>
  <si>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</si>
  <si>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</si>
  <si>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</si>
  <si>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</si>
  <si>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</si>
  <si>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</si>
  <si>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</si>
  <si>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</si>
  <si>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</si>
  <si>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</si>
  <si>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</si>
  <si>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</si>
  <si>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</si>
  <si>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</si>
  <si>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</si>
  <si>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</si>
  <si>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</si>
  <si>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</si>
  <si>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</si>
  <si>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</si>
  <si>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</si>
  <si>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</si>
  <si>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</si>
  <si>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</si>
  <si>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</si>
  <si>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</si>
  <si>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</si>
  <si>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</si>
  <si>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</si>
  <si>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</si>
  <si>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</si>
  <si>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</si>
  <si>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</si>
  <si>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</si>
  <si>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</si>
  <si>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</si>
  <si>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</si>
  <si>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</si>
  <si>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</si>
  <si>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</si>
  <si>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</si>
  <si>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</si>
  <si>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</si>
  <si>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</si>
  <si>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</si>
  <si>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</si>
  <si>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</si>
  <si>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</si>
  <si>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</si>
  <si>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</si>
  <si>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</si>
  <si>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</si>
  <si>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</si>
  <si>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</si>
  <si>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</si>
  <si>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</si>
  <si>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</si>
  <si>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</si>
  <si>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</si>
  <si>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</si>
  <si>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</si>
  <si>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</si>
  <si>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</si>
  <si>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</si>
  <si>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</si>
  <si>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</si>
  <si>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</si>
  <si>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</si>
  <si>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</si>
  <si>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</si>
  <si>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</si>
  <si>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</si>
  <si>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</si>
  <si>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</si>
  <si>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</si>
  <si>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</si>
  <si>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</si>
  <si>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</si>
  <si>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</si>
  <si>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</si>
  <si>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</si>
  <si>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</si>
  <si>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</si>
  <si>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</si>
  <si>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</si>
  <si>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</si>
  <si>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</si>
  <si>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</si>
  <si>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</si>
  <si>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</si>
  <si>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</si>
  <si>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</si>
  <si>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</si>
  <si>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</si>
  <si>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</si>
  <si>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</si>
  <si>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</si>
  <si>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</si>
  <si>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</si>
  <si>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</si>
  <si>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</si>
  <si>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</si>
  <si>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</si>
  <si>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</si>
  <si>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</si>
  <si>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</si>
  <si>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</si>
  <si>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</si>
  <si>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</si>
  <si>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</si>
  <si>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</si>
  <si>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</si>
  <si>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</si>
  <si>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</si>
  <si>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</si>
  <si>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</si>
  <si>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</si>
  <si>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</si>
  <si>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</si>
  <si>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</si>
  <si>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</si>
  <si>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</si>
  <si>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</si>
  <si>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</si>
  <si>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</si>
  <si>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</si>
  <si>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</si>
  <si>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</si>
  <si>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</si>
  <si>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</si>
  <si>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</si>
  <si>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</si>
  <si>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</si>
  <si>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</si>
  <si>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</si>
  <si>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</si>
  <si>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</si>
  <si>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</si>
  <si>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</si>
  <si>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</si>
  <si>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</si>
  <si>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</si>
  <si>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</si>
  <si>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</si>
  <si>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</si>
  <si>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</si>
  <si>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</si>
  <si>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</si>
  <si>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</si>
  <si>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</si>
  <si>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</si>
  <si>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</si>
  <si>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</si>
  <si>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</si>
  <si>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</si>
  <si>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</si>
  <si>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</si>
  <si>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</si>
  <si>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</si>
  <si>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</si>
  <si>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</si>
  <si>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</si>
  <si>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</si>
  <si>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</si>
  <si>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</si>
  <si>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</si>
  <si>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</si>
  <si>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</si>
  <si>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</si>
  <si>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</si>
  <si>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</si>
  <si>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</si>
  <si>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</si>
  <si>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</si>
  <si>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</si>
  <si>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</si>
  <si>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</si>
  <si>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</si>
  <si>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</si>
  <si>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</si>
  <si>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</si>
  <si>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</si>
  <si>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</si>
  <si>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</si>
  <si>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</si>
  <si>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</si>
  <si>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</si>
  <si>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</si>
  <si>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</si>
  <si>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</si>
  <si>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</si>
  <si>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</si>
  <si>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</si>
  <si>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</si>
  <si>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</si>
  <si>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</si>
  <si>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</si>
  <si>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</si>
  <si>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</si>
  <si>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</si>
  <si>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</si>
  <si>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</si>
  <si>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</si>
  <si>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</si>
  <si>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</si>
  <si>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</si>
  <si>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</si>
  <si>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</si>
  <si>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</si>
  <si>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</si>
  <si>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</si>
  <si>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</si>
  <si>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</si>
  <si>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</si>
  <si>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</si>
  <si>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</si>
  <si>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</si>
  <si>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</si>
  <si>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</si>
  <si>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</si>
  <si>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</si>
  <si>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</si>
  <si>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</si>
  <si>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</si>
  <si>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</si>
  <si>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</si>
  <si>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</si>
  <si>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</si>
  <si>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</si>
  <si>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</si>
  <si>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</si>
  <si>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</si>
  <si>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</si>
  <si>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</si>
  <si>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</si>
  <si>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</si>
  <si>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</si>
  <si>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</si>
  <si>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</si>
  <si>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</si>
  <si>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</si>
  <si>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</si>
  <si>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</si>
  <si>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</si>
  <si>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</si>
  <si>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</si>
  <si>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</si>
  <si>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</si>
  <si>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</si>
  <si>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</si>
  <si>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</si>
  <si>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</si>
  <si>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</si>
  <si>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</si>
  <si>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</si>
  <si>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</si>
  <si>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</si>
  <si>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</si>
  <si>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</si>
  <si>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</si>
  <si>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</si>
  <si>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</si>
  <si>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</si>
  <si>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</si>
  <si>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</si>
  <si>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</si>
  <si>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</si>
  <si>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</si>
  <si>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</si>
  <si>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</si>
  <si>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</si>
  <si>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</si>
  <si>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</si>
  <si>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</si>
  <si>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</si>
  <si>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</si>
  <si>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</si>
  <si>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</si>
  <si>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</si>
  <si>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</si>
  <si>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</si>
  <si>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</si>
  <si>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</si>
  <si>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</si>
  <si>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</si>
  <si>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</si>
  <si>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</si>
  <si>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</si>
  <si>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</si>
  <si>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</si>
  <si>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</si>
  <si>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</si>
  <si>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</si>
  <si>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</si>
  <si>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</si>
  <si>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</si>
  <si>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</si>
  <si>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</si>
  <si>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</si>
  <si>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</si>
  <si>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</si>
  <si>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</si>
  <si>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</si>
  <si>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</si>
  <si>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</si>
  <si>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</si>
  <si>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</si>
  <si>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</si>
  <si>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</si>
  <si>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</si>
  <si>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</si>
  <si>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</si>
  <si>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</si>
  <si>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</si>
  <si>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</si>
  <si>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</si>
  <si>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</si>
  <si>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</si>
  <si>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</si>
  <si>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</si>
  <si>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</si>
  <si>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</si>
  <si>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</si>
  <si>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</si>
  <si>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</si>
  <si>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</si>
  <si>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</si>
  <si>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</si>
  <si>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</si>
  <si>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</si>
  <si>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</si>
  <si>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</si>
  <si>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</si>
  <si>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</si>
  <si>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</si>
  <si>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</si>
  <si>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</si>
  <si>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</si>
  <si>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</si>
  <si>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</si>
  <si>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</si>
  <si>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</si>
  <si>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</si>
  <si>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</si>
  <si>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</si>
  <si>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</si>
  <si>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</si>
  <si>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</si>
  <si>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</si>
  <si>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</si>
  <si>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</si>
  <si>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</si>
  <si>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</si>
  <si>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</si>
  <si>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</si>
  <si>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</si>
  <si>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</si>
  <si>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</si>
  <si>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</si>
  <si>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</si>
  <si>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</si>
  <si>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</si>
  <si>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</si>
  <si>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</si>
  <si>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</si>
  <si>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</si>
  <si>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</si>
  <si>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</si>
  <si>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</si>
  <si>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</si>
  <si>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</si>
  <si>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</si>
  <si>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</si>
  <si>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</si>
  <si>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</si>
  <si>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</si>
  <si>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</si>
  <si>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</si>
  <si>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</si>
  <si>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</si>
  <si>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</si>
  <si>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</si>
  <si>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</si>
  <si>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</si>
  <si>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</si>
  <si>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</si>
  <si>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</si>
  <si>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</si>
  <si>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</si>
  <si>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</si>
  <si>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</si>
  <si>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</si>
  <si>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</si>
  <si>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</si>
  <si>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</si>
  <si>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</si>
  <si>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</si>
  <si>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</si>
  <si>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</si>
  <si>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</si>
  <si>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</si>
  <si>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</si>
  <si>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</si>
  <si>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</si>
  <si>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</si>
  <si>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</si>
  <si>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</si>
  <si>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</si>
  <si>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</si>
  <si>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</si>
  <si>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</si>
  <si>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</si>
  <si>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</si>
  <si>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</si>
  <si>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</si>
  <si>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</si>
  <si>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</si>
  <si>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</si>
  <si>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</si>
  <si>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</si>
  <si>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</si>
  <si>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</si>
  <si>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</si>
  <si>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</si>
  <si>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</si>
  <si>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</si>
  <si>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</si>
  <si>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</si>
  <si>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</si>
  <si>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</si>
  <si>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</si>
  <si>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</si>
  <si>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</si>
  <si>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</si>
  <si>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</si>
  <si>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</si>
  <si>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</si>
  <si>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</si>
  <si>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</si>
  <si>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</si>
  <si>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</si>
  <si>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</si>
  <si>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</si>
  <si>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</si>
  <si>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</si>
  <si>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</si>
  <si>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</si>
  <si>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</si>
  <si>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</si>
  <si>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</si>
  <si>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</si>
  <si>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</si>
  <si>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</si>
  <si>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</si>
  <si>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</si>
  <si>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</si>
  <si>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</si>
  <si>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</si>
  <si>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</si>
  <si>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</si>
  <si>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</si>
  <si>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</si>
  <si>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</si>
  <si>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</si>
  <si>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</si>
  <si>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</si>
  <si>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</si>
  <si>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</si>
  <si>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</si>
  <si>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</si>
  <si>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</si>
  <si>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</si>
  <si>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</si>
  <si>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</si>
  <si>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</si>
  <si>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</si>
  <si>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</si>
  <si>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</si>
  <si>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</si>
  <si>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</si>
  <si>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</si>
  <si>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</si>
  <si>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</si>
  <si>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</si>
  <si>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</si>
  <si>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</si>
  <si>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</si>
  <si>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</si>
  <si>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</si>
  <si>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</si>
  <si>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</si>
  <si>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</si>
  <si>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</si>
  <si>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</si>
  <si>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</si>
  <si>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</si>
  <si>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</si>
  <si>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</si>
  <si>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</si>
  <si>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</si>
  <si>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</si>
  <si>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</si>
  <si>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</si>
  <si>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</si>
  <si>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</si>
  <si>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</si>
  <si>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</si>
  <si>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</si>
  <si>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</si>
  <si>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</si>
  <si>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</si>
  <si>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</si>
  <si>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</si>
  <si>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</si>
  <si>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</si>
  <si>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</si>
  <si>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</si>
  <si>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</si>
  <si>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</si>
  <si>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</si>
  <si>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</si>
  <si>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</si>
  <si>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</si>
  <si>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</si>
  <si>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</si>
  <si>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</si>
  <si>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</si>
  <si>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</si>
  <si>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</si>
  <si>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</si>
  <si>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</si>
  <si>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</si>
  <si>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</si>
  <si>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</si>
  <si>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</si>
  <si>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</si>
  <si>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</si>
  <si>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</si>
  <si>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</si>
  <si>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</si>
  <si>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</si>
  <si>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</si>
  <si>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</si>
  <si>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</si>
  <si>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</si>
  <si>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</si>
  <si>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</si>
  <si>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</si>
  <si>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</si>
  <si>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</si>
  <si>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</si>
  <si>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</si>
  <si>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</si>
  <si>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</si>
  <si>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</si>
  <si>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</si>
  <si>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</si>
  <si>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</si>
  <si>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</si>
  <si>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</si>
  <si>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</si>
  <si>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</si>
  <si>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</si>
  <si>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</si>
  <si>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</si>
  <si>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</si>
  <si>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</si>
  <si>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</si>
  <si>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</si>
  <si>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</si>
  <si>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</si>
  <si>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</si>
  <si>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</si>
  <si>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</si>
  <si>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</si>
  <si>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</si>
  <si>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</si>
  <si>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</si>
  <si>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</si>
  <si>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</si>
  <si>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</si>
  <si>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</si>
  <si>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</si>
  <si>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</si>
  <si>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</si>
  <si>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</si>
  <si>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</si>
  <si>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</si>
  <si>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</si>
  <si>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</si>
  <si>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</si>
  <si>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</si>
  <si>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</si>
  <si>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</si>
  <si>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</si>
  <si>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</si>
  <si>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</si>
  <si>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</si>
  <si>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</si>
  <si>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</si>
  <si>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</si>
  <si>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</si>
  <si>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</si>
  <si>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</si>
  <si>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</si>
  <si>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</si>
  <si>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</si>
  <si>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</si>
  <si>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</si>
  <si>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</si>
  <si>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</si>
  <si>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</si>
  <si>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</si>
  <si>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</si>
  <si>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</si>
  <si>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</si>
  <si>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</si>
  <si>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</si>
  <si>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</si>
  <si>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</si>
  <si>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</si>
  <si>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</si>
  <si>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</si>
  <si>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</si>
  <si>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</si>
  <si>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</si>
  <si>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</si>
  <si>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</si>
  <si>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</si>
  <si>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</si>
  <si>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</si>
  <si>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</si>
  <si>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</si>
  <si>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</si>
  <si>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</si>
  <si>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</si>
  <si>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</si>
  <si>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</si>
  <si>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</si>
  <si>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</si>
  <si>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</si>
  <si>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</si>
  <si>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</si>
  <si>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</si>
  <si>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</si>
  <si>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</si>
  <si>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</si>
  <si>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</si>
  <si>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</si>
  <si>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</si>
  <si>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</si>
  <si>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</si>
  <si>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</si>
  <si>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</si>
  <si>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</si>
  <si>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</si>
  <si>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</si>
  <si>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</si>
  <si>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</si>
  <si>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</si>
  <si>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</si>
  <si>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</si>
  <si>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</si>
  <si>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</si>
  <si>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</si>
  <si>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</si>
  <si>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</si>
  <si>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</si>
  <si>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</si>
  <si>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</si>
  <si>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</si>
  <si>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</si>
  <si>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</si>
  <si>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</si>
  <si>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</si>
  <si>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</si>
  <si>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</si>
  <si>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</si>
  <si>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</si>
  <si>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</si>
  <si>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</si>
  <si>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</si>
  <si>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</si>
  <si>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</si>
  <si>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</si>
  <si>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</si>
  <si>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</si>
  <si>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</si>
  <si>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</si>
  <si>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</si>
  <si>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</si>
  <si>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</si>
  <si>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</si>
  <si>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</si>
  <si>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</si>
  <si>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</si>
  <si>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</si>
  <si>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</si>
  <si>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</si>
  <si>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</si>
  <si>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</si>
  <si>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</si>
  <si>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</si>
  <si>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</si>
  <si>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</si>
  <si>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</si>
  <si>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</si>
  <si>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</si>
  <si>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</si>
  <si>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</si>
  <si>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</si>
  <si>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</si>
  <si>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</si>
  <si>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</si>
  <si>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</si>
  <si>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</si>
  <si>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</si>
  <si>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</si>
  <si>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</si>
  <si>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</si>
  <si>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</si>
  <si>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</si>
  <si>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</si>
  <si>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</si>
  <si>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</si>
  <si>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</si>
  <si>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</si>
  <si>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</si>
  <si>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</si>
  <si>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</si>
  <si>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</si>
  <si>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</si>
  <si>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</si>
  <si>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</si>
  <si>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</si>
  <si>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</si>
  <si>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</si>
  <si>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</si>
  <si>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</si>
  <si>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</si>
  <si>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</si>
  <si>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</si>
  <si>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</si>
  <si>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</si>
  <si>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</si>
  <si>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</si>
  <si>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</si>
  <si>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</si>
  <si>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</si>
  <si>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</si>
  <si>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</si>
  <si>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</si>
  <si>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</si>
  <si>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</si>
  <si>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</si>
  <si>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</si>
  <si>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</si>
  <si>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</si>
  <si>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</si>
  <si>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</si>
  <si>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</si>
  <si>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</si>
  <si>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</si>
  <si>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</si>
  <si>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</si>
  <si>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</si>
  <si>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</si>
  <si>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</si>
  <si>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</si>
  <si>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</si>
  <si>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</si>
  <si>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</si>
  <si>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</si>
  <si>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</si>
  <si>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</si>
  <si>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</si>
  <si>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</si>
  <si>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</si>
  <si>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</si>
  <si>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</si>
  <si>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</si>
  <si>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</si>
  <si>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</si>
  <si>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</si>
  <si>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</si>
  <si>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</si>
  <si>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</si>
  <si>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</si>
  <si>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</si>
  <si>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</si>
  <si>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</si>
  <si>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</si>
  <si>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</si>
  <si>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</si>
  <si>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</si>
  <si>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</si>
  <si>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</si>
  <si>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</si>
  <si>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</si>
  <si>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</si>
  <si>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</si>
  <si>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</si>
  <si>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</si>
  <si>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</si>
  <si>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</si>
  <si>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</si>
  <si>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</si>
  <si>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</si>
  <si>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</si>
  <si>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</si>
  <si>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</si>
  <si>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</si>
  <si>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</si>
  <si>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</si>
  <si>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</si>
  <si>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</si>
  <si>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</si>
  <si>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</si>
  <si>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</si>
  <si>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</si>
  <si>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</si>
  <si>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</si>
  <si>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</si>
  <si>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</si>
  <si>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</si>
  <si>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</si>
  <si>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</si>
  <si>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</si>
  <si>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</si>
  <si>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</si>
  <si>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</si>
  <si>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</si>
  <si>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</si>
  <si>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</si>
  <si>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</si>
  <si>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</si>
  <si>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</si>
  <si>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</si>
  <si>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</si>
  <si>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</si>
  <si>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</si>
  <si>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</si>
  <si>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</si>
  <si>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</si>
  <si>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</si>
  <si>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</si>
  <si>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</si>
  <si>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</si>
  <si>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</si>
  <si>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</si>
  <si>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</si>
  <si>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</si>
  <si>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</si>
  <si>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</si>
  <si>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</si>
  <si>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</si>
  <si>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</si>
  <si>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</si>
  <si>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</si>
  <si>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</si>
  <si>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</si>
  <si>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</si>
  <si>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</si>
  <si>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</si>
  <si>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</si>
  <si>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</si>
  <si>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</si>
  <si>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</si>
  <si>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</si>
  <si>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</si>
  <si>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</si>
  <si>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</si>
  <si>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</si>
  <si>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</si>
  <si>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</si>
  <si>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</si>
  <si>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</si>
  <si>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</si>
  <si>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</si>
  <si>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</si>
  <si>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</si>
  <si>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</si>
  <si>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</si>
  <si>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</si>
  <si>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</si>
  <si>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</si>
  <si>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</si>
  <si>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</si>
  <si>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</si>
  <si>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</si>
  <si>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</si>
  <si>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</si>
  <si>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</si>
  <si>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</si>
  <si>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</si>
  <si>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</si>
  <si>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</si>
  <si>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</si>
  <si>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</si>
  <si>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</si>
  <si>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</si>
  <si>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</si>
  <si>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</si>
  <si>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</si>
  <si>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</si>
  <si>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</si>
  <si>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</si>
  <si>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</si>
  <si>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</si>
  <si>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</si>
  <si>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</si>
  <si>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</si>
  <si>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</si>
  <si>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</si>
  <si>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</si>
  <si>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</si>
  <si>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</si>
  <si>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</si>
  <si>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</si>
  <si>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</si>
  <si>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</si>
  <si>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</si>
  <si>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</si>
  <si>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</si>
  <si>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</si>
  <si>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</si>
  <si>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</si>
  <si>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</si>
  <si>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</si>
  <si>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</si>
  <si>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</si>
  <si>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</si>
  <si>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</si>
  <si>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</si>
  <si>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</si>
  <si>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</si>
  <si>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</si>
  <si>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</si>
  <si>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</si>
  <si>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</si>
  <si>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</si>
  <si>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</si>
  <si>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</si>
  <si>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</si>
  <si>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</si>
  <si>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</si>
  <si>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</si>
  <si>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</si>
  <si>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</si>
  <si>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</si>
  <si>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</si>
  <si>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</si>
  <si>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</si>
  <si>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</si>
  <si>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</si>
  <si>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</si>
  <si>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</si>
  <si>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</si>
  <si>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</si>
  <si>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</si>
  <si>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</si>
  <si>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</si>
  <si>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</si>
  <si>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</si>
  <si>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</si>
  <si>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</si>
  <si>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</si>
  <si>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</si>
  <si>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</si>
  <si>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</si>
  <si>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</si>
  <si>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</si>
  <si>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</si>
  <si>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</si>
  <si>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</si>
  <si>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</si>
  <si>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</si>
  <si>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</si>
  <si>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</si>
  <si>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</si>
  <si>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</si>
  <si>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</si>
  <si>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</si>
  <si>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</si>
  <si>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</si>
  <si>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</si>
  <si>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</si>
  <si>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</si>
  <si>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</si>
  <si>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</si>
  <si>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</si>
  <si>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</si>
  <si>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</si>
  <si>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</si>
  <si>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</si>
  <si>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</si>
  <si>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</si>
  <si>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</si>
  <si>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</si>
  <si>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</si>
  <si>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</si>
  <si>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</si>
  <si>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</si>
  <si>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</si>
  <si>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</si>
  <si>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</si>
  <si>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</si>
  <si>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</si>
  <si>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</si>
  <si>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</si>
  <si>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</si>
  <si>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</si>
  <si>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</si>
  <si>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</si>
  <si>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</si>
  <si>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</si>
  <si>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</si>
  <si>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</si>
  <si>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</si>
  <si>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</si>
  <si>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</si>
  <si>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</si>
  <si>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</si>
  <si>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</si>
  <si>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</si>
  <si>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</si>
  <si>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</si>
  <si>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</si>
  <si>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</si>
  <si>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</si>
  <si>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</si>
  <si>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</si>
  <si>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</si>
  <si>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</si>
  <si>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</si>
  <si>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</si>
  <si>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</si>
  <si>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</si>
  <si>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</si>
  <si>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</si>
  <si>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</si>
  <si>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</si>
  <si>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</si>
  <si>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</si>
  <si>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</si>
  <si>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</si>
  <si>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</si>
  <si>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</si>
  <si>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</si>
  <si>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</si>
  <si>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</si>
  <si>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</si>
  <si>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</si>
  <si>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</si>
  <si>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</si>
  <si>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</si>
  <si>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</si>
  <si>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</si>
  <si>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</si>
  <si>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</si>
  <si>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</si>
  <si>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</si>
  <si>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</si>
  <si>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</si>
  <si>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</si>
  <si>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</si>
  <si>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</si>
  <si>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</si>
  <si>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</si>
  <si>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</si>
  <si>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</si>
  <si>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</si>
  <si>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</si>
  <si>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</si>
  <si>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</si>
  <si>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</si>
  <si>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</si>
  <si>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</si>
  <si>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</si>
  <si>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</si>
  <si>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</si>
  <si>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</si>
  <si>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</si>
  <si>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</si>
  <si>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</si>
  <si>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</si>
  <si>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</si>
  <si>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</si>
  <si>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</si>
  <si>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</si>
  <si>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</si>
  <si>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</si>
  <si>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</si>
  <si>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</si>
  <si>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</si>
  <si>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</si>
  <si>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</si>
  <si>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</si>
  <si>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</si>
  <si>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</si>
  <si>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</si>
  <si>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</si>
  <si>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</si>
  <si>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</si>
  <si>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</si>
  <si>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</si>
  <si>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</si>
  <si>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</si>
  <si>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</si>
  <si>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</si>
  <si>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</si>
  <si>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</si>
  <si>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</si>
  <si>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</si>
  <si>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</si>
  <si>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</si>
  <si>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</si>
  <si>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</si>
  <si>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</si>
  <si>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</si>
  <si>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</si>
  <si>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</si>
  <si>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</si>
  <si>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</si>
  <si>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</si>
  <si>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</si>
  <si>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</si>
  <si>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</si>
  <si>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</si>
  <si>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</si>
  <si>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</si>
  <si>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</si>
  <si>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</si>
  <si>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</si>
  <si>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</si>
  <si>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</si>
  <si>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</si>
  <si>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</si>
  <si>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</si>
  <si>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</si>
  <si>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</si>
  <si>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</si>
  <si>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</si>
  <si>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</si>
  <si>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</si>
  <si>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</si>
  <si>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</si>
  <si>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</si>
  <si>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</si>
  <si>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</si>
  <si>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</si>
  <si>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</si>
  <si>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</si>
  <si>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</si>
  <si>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</si>
  <si>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</si>
  <si>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</si>
  <si>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</si>
  <si>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</si>
  <si>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</si>
  <si>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</si>
  <si>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</si>
  <si>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</si>
  <si>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</si>
  <si>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</si>
  <si>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</si>
  <si>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</si>
  <si>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</si>
  <si>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</si>
  <si>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</si>
  <si>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</si>
  <si>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</si>
  <si>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</si>
  <si>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</si>
  <si>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</si>
  <si>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</si>
  <si>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</si>
  <si>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</si>
  <si>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</si>
  <si>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</si>
  <si>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</si>
  <si>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</si>
  <si>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</si>
  <si>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</si>
  <si>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</si>
  <si>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</si>
  <si>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</si>
  <si>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</si>
  <si>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</si>
  <si>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</si>
  <si>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</si>
  <si>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</si>
  <si>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</si>
  <si>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</si>
  <si>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</si>
  <si>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</si>
  <si>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</si>
  <si>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</si>
  <si>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</si>
  <si>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</si>
  <si>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</si>
  <si>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</si>
  <si>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</si>
  <si>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</si>
  <si>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</si>
  <si>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</si>
  <si>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</si>
  <si>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</si>
  <si>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</si>
  <si>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</si>
  <si>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</si>
  <si>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</si>
  <si>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</si>
  <si>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</si>
  <si>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</si>
  <si>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</si>
  <si>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</si>
  <si>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</si>
  <si>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</si>
  <si>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</si>
  <si>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</si>
  <si>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</si>
  <si>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</si>
  <si>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</si>
  <si>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</si>
  <si>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</si>
  <si>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</si>
  <si>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</si>
  <si>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</si>
  <si>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</si>
  <si>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</si>
  <si>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</si>
  <si>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</si>
  <si>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</si>
  <si>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</si>
  <si>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</si>
  <si>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</si>
  <si>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</si>
  <si>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</si>
  <si>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</si>
  <si>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</si>
  <si>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</si>
  <si>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</si>
  <si>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</si>
  <si>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</si>
  <si>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</si>
  <si>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</si>
  <si>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</si>
  <si>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</si>
  <si>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</si>
  <si>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</si>
  <si>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</si>
  <si>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</si>
  <si>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</si>
  <si>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</si>
  <si>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</si>
  <si>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</si>
  <si>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</si>
  <si>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</si>
  <si>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</si>
  <si>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</si>
  <si>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</si>
  <si>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</si>
  <si>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</si>
  <si>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</si>
  <si>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</si>
  <si>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</si>
  <si>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</si>
  <si>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</si>
  <si>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</si>
  <si>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</si>
  <si>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</si>
  <si>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</si>
  <si>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</si>
  <si>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</si>
  <si>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</si>
  <si>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</si>
  <si>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</si>
  <si>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</si>
  <si>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</si>
  <si>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</si>
  <si>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</si>
  <si>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</si>
  <si>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</si>
  <si>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</si>
  <si>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</si>
  <si>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</si>
  <si>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</si>
  <si>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</si>
  <si>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</si>
  <si>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</si>
  <si>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</si>
  <si>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</si>
  <si>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</si>
  <si>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</si>
  <si>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</si>
  <si>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</si>
  <si>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</si>
  <si>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</si>
  <si>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</si>
  <si>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</si>
  <si>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</si>
  <si>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</si>
  <si>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</si>
  <si>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</si>
  <si>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</si>
  <si>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</si>
  <si>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</si>
  <si>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</si>
  <si>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</si>
  <si>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</si>
  <si>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</si>
  <si>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</si>
  <si>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</si>
  <si>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</si>
  <si>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</si>
  <si>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</si>
  <si>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</si>
  <si>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</si>
  <si>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</si>
  <si>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</si>
  <si>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</si>
  <si>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</si>
  <si>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</si>
  <si>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</si>
  <si>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</si>
  <si>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</si>
  <si>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</si>
  <si>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</si>
  <si>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</si>
  <si>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</si>
  <si>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</si>
  <si>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</si>
  <si>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</si>
  <si>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</si>
  <si>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</si>
  <si>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</si>
  <si>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</si>
  <si>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</si>
  <si>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</si>
  <si>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</si>
  <si>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</si>
  <si>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</si>
  <si>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</si>
  <si>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</si>
  <si>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</si>
  <si>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</si>
  <si>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</si>
  <si>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</si>
  <si>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</si>
  <si>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</si>
  <si>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</si>
  <si>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</si>
  <si>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</si>
  <si>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</si>
  <si>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</si>
  <si>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</si>
  <si>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</si>
  <si>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</si>
  <si>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</si>
  <si>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</si>
  <si>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</si>
  <si>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</si>
  <si>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</si>
  <si>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</si>
  <si>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</si>
  <si>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</si>
  <si>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</si>
  <si>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</si>
  <si>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</si>
  <si>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</si>
  <si>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</si>
  <si>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</si>
  <si>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</si>
  <si>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</si>
  <si>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</si>
  <si>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</si>
  <si>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</si>
  <si>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</si>
  <si>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</si>
  <si>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</si>
  <si>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</si>
  <si>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</si>
  <si>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</si>
  <si>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</si>
  <si>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</si>
  <si>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</si>
  <si>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</si>
  <si>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</si>
  <si>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</si>
  <si>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</si>
  <si>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</si>
  <si>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</si>
  <si>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</si>
  <si>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</si>
  <si>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</si>
  <si>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</si>
  <si>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</si>
  <si>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</si>
  <si>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</si>
  <si>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</si>
  <si>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</si>
  <si>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</si>
  <si>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</si>
  <si>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</si>
  <si>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</si>
  <si>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</si>
  <si>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</si>
  <si>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</si>
  <si>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</si>
  <si>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</si>
  <si>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</si>
  <si>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</si>
  <si>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</si>
  <si>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</si>
  <si>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</si>
  <si>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</si>
  <si>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</si>
  <si>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</si>
  <si>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</si>
  <si>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</si>
  <si>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</si>
  <si>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</si>
  <si>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</si>
  <si>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</si>
  <si>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</si>
  <si>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</si>
  <si>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</si>
  <si>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</si>
  <si>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</si>
  <si>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</si>
  <si>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</si>
  <si>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</si>
  <si>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</si>
  <si>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</si>
  <si>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</si>
  <si>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</si>
  <si>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</si>
  <si>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</si>
  <si>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</si>
  <si>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</si>
  <si>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</si>
  <si>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</si>
  <si>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</si>
  <si>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</si>
  <si>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</si>
  <si>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</si>
  <si>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</si>
  <si>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</si>
  <si>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</si>
  <si>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</si>
  <si>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</si>
  <si>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</si>
  <si>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</si>
  <si>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</si>
  <si>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</si>
  <si>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</si>
  <si>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</si>
  <si>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</si>
  <si>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</si>
  <si>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</si>
  <si>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</si>
  <si>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</si>
  <si>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</si>
  <si>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</si>
  <si>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</si>
  <si>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</si>
  <si>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</si>
  <si>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</si>
  <si>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</si>
  <si>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</si>
  <si>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</si>
  <si>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</si>
  <si>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</si>
  <si>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</si>
  <si>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</si>
  <si>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</si>
  <si>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</si>
  <si>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</si>
  <si>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</si>
  <si>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</si>
  <si>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</si>
  <si>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</si>
  <si>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</si>
  <si>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</si>
  <si>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</si>
  <si>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</si>
  <si>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</si>
  <si>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</si>
  <si>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</si>
  <si>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</si>
  <si>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</si>
  <si>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</si>
  <si>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</si>
  <si>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</si>
  <si>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</si>
  <si>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</si>
  <si>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</si>
  <si>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</si>
  <si>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</si>
  <si>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</si>
  <si>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</si>
  <si>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</si>
  <si>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</si>
  <si>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</si>
  <si>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</si>
  <si>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</si>
  <si>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</si>
  <si>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</si>
  <si>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</si>
  <si>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</si>
  <si>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</si>
  <si>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</si>
  <si>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</si>
  <si>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</si>
  <si>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</si>
  <si>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</si>
  <si>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</si>
  <si>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</si>
  <si>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</si>
  <si>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</si>
  <si>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</si>
  <si>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</si>
  <si>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</si>
  <si>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</si>
  <si>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</si>
  <si>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</si>
  <si>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</si>
  <si>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</si>
  <si>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</si>
  <si>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</si>
  <si>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</si>
  <si>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</si>
  <si>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</si>
  <si>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</si>
  <si>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</si>
  <si>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</si>
  <si>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</si>
  <si>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</si>
  <si>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</si>
  <si>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</si>
  <si>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</si>
  <si>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</si>
  <si>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</si>
  <si>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</si>
  <si>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</si>
  <si>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</si>
  <si>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</si>
  <si>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</si>
  <si>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</si>
  <si>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</si>
  <si>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</si>
  <si>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</si>
  <si>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</si>
  <si>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</si>
  <si>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</si>
  <si>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</si>
  <si>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</si>
  <si>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</si>
  <si>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</si>
  <si>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</si>
  <si>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</si>
  <si>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</si>
  <si>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</si>
  <si>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</si>
  <si>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</si>
  <si>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</si>
  <si>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</si>
  <si>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</si>
  <si>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</si>
  <si>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</si>
  <si>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</si>
  <si>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</si>
  <si>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</si>
  <si>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</si>
  <si>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</si>
  <si>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</si>
  <si>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</si>
  <si>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</si>
  <si>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</si>
  <si>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</si>
  <si>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</si>
  <si>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</si>
  <si>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</si>
  <si>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</si>
  <si>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</si>
  <si>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</si>
  <si>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</si>
  <si>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</si>
  <si>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</si>
  <si>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</si>
  <si>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</si>
  <si>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</si>
  <si>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</si>
  <si>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</si>
  <si>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</si>
  <si>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</si>
  <si>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</si>
  <si>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</si>
  <si>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</si>
  <si>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</si>
  <si>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</si>
  <si>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</si>
  <si>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</si>
  <si>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</si>
  <si>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</si>
  <si>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</si>
  <si>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</si>
  <si>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</si>
  <si>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</si>
  <si>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</si>
  <si>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</si>
  <si>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</si>
  <si>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</si>
  <si>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</si>
  <si>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</si>
  <si>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</si>
  <si>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</si>
  <si>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</si>
  <si>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</si>
  <si>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</si>
  <si>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</si>
  <si>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</si>
  <si>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</si>
  <si>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</si>
  <si>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</si>
  <si>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</si>
  <si>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</si>
  <si>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</si>
  <si>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</si>
  <si>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</si>
  <si>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</si>
  <si>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</si>
  <si>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</si>
  <si>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</si>
  <si>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</si>
  <si>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</si>
  <si>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</si>
  <si>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</si>
  <si>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</si>
  <si>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</si>
  <si>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</si>
  <si>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</si>
  <si>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</si>
  <si>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</si>
  <si>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</si>
  <si>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</si>
  <si>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</si>
  <si>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</si>
  <si>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</si>
  <si>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</si>
  <si>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</si>
  <si>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</si>
  <si>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</si>
  <si>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</si>
  <si>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</si>
  <si>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</si>
  <si>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</si>
  <si>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</si>
  <si>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</si>
  <si>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</si>
  <si>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</si>
  <si>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</si>
  <si>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</si>
  <si>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</si>
  <si>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</si>
  <si>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</si>
  <si>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</si>
  <si>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</si>
  <si>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</si>
  <si>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</si>
  <si>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</si>
  <si>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</si>
  <si>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</si>
  <si>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</si>
  <si>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</si>
  <si>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</si>
  <si>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</si>
  <si>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</si>
  <si>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</si>
  <si>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</si>
  <si>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</si>
  <si>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</si>
  <si>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</si>
  <si>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</si>
  <si>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</si>
  <si>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</si>
  <si>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</si>
  <si>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</si>
  <si>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</si>
  <si>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</si>
  <si>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</si>
  <si>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</si>
  <si>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</si>
  <si>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</si>
  <si>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</si>
  <si>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</si>
  <si>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</si>
  <si>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</si>
  <si>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</si>
  <si>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</si>
  <si>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</si>
  <si>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</si>
  <si>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</si>
  <si>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</si>
  <si>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</si>
  <si>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</si>
  <si>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</si>
  <si>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</si>
  <si>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</si>
  <si>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</si>
  <si>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</si>
  <si>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</si>
  <si>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</si>
  <si>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</si>
  <si>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</si>
  <si>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</si>
  <si>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</si>
  <si>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</si>
  <si>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</si>
  <si>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</si>
  <si>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</si>
  <si>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</si>
  <si>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</si>
  <si>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</si>
  <si>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</si>
  <si>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</si>
  <si>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</si>
  <si>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</si>
  <si>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</si>
  <si>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</si>
  <si>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</si>
  <si>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</si>
  <si>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</si>
  <si>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</si>
  <si>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</si>
  <si>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</si>
  <si>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</si>
  <si>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</si>
  <si>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</si>
  <si>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</si>
  <si>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</si>
  <si>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</si>
  <si>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</si>
  <si>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</si>
  <si>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</si>
  <si>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</si>
  <si>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</si>
  <si>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</si>
  <si>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</si>
  <si>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</si>
  <si>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</si>
  <si>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</si>
  <si>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</si>
  <si>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</si>
  <si>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</si>
  <si>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</si>
  <si>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</si>
  <si>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</si>
  <si>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</si>
  <si>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</si>
  <si>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</si>
  <si>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</si>
  <si>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</si>
  <si>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</si>
  <si>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</si>
  <si>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</si>
  <si>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</si>
  <si>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</si>
  <si>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</si>
  <si>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</si>
  <si>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</si>
  <si>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</si>
  <si>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</si>
  <si>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</si>
  <si>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</si>
  <si>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</si>
  <si>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</si>
  <si>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</si>
  <si>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</si>
  <si>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</si>
  <si>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</si>
  <si>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</si>
  <si>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</si>
  <si>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</si>
  <si>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</si>
  <si>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</si>
  <si>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</si>
  <si>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</si>
  <si>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</si>
  <si>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</si>
  <si>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</si>
  <si>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</si>
  <si>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</si>
  <si>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</si>
  <si>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</si>
  <si>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</si>
  <si>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</si>
  <si>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</si>
  <si>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</si>
  <si>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</si>
  <si>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</si>
  <si>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</si>
  <si>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</si>
  <si>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</si>
  <si>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</si>
  <si>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</si>
  <si>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</si>
  <si>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</si>
  <si>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</si>
  <si>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</si>
  <si>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</si>
  <si>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</si>
  <si>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</si>
  <si>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</si>
  <si>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</si>
  <si>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</si>
  <si>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</si>
  <si>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</si>
  <si>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</si>
  <si>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</si>
  <si>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</si>
  <si>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</si>
  <si>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</si>
  <si>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</si>
  <si>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</si>
  <si>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</si>
  <si>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</si>
  <si>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</si>
  <si>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</si>
  <si>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</si>
  <si>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</si>
  <si>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</si>
  <si>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</si>
  <si>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</si>
  <si>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</si>
  <si>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</si>
  <si>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</si>
  <si>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</si>
  <si>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</si>
  <si>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</si>
  <si>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</si>
  <si>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</si>
  <si>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</si>
  <si>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</si>
  <si>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</si>
  <si>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</si>
  <si>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</si>
  <si>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</si>
  <si>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</si>
  <si>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</si>
  <si>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</si>
  <si>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</si>
  <si>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</si>
  <si>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</si>
  <si>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</si>
  <si>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</si>
  <si>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</si>
  <si>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</si>
  <si>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</si>
  <si>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</si>
  <si>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</si>
  <si>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</si>
  <si>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</si>
  <si>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</si>
  <si>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</si>
  <si>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</si>
  <si>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</si>
  <si>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</si>
  <si>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</si>
  <si>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</si>
  <si>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</si>
  <si>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</si>
  <si>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</si>
  <si>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</si>
  <si>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</si>
  <si>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</si>
  <si>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</si>
  <si>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</si>
  <si>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</si>
  <si>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</si>
  <si>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</si>
  <si>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</si>
  <si>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</si>
  <si>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</si>
  <si>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</si>
  <si>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</si>
  <si>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</si>
  <si>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</si>
  <si>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</si>
  <si>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</si>
  <si>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</si>
  <si>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</si>
  <si>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</si>
  <si>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</si>
  <si>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</si>
  <si>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</si>
  <si>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</si>
  <si>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</si>
  <si>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</si>
  <si>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</si>
  <si>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</si>
  <si>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</si>
  <si>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</si>
  <si>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</si>
  <si>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</si>
  <si>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</si>
  <si>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</si>
  <si>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</si>
  <si>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</si>
  <si>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</si>
  <si>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</si>
  <si>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</si>
  <si>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</si>
  <si>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</si>
  <si>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</si>
  <si>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</si>
  <si>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</si>
  <si>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</si>
  <si>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</si>
  <si>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</si>
  <si>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</si>
  <si>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</si>
  <si>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</si>
  <si>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</si>
  <si>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</si>
  <si>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</si>
  <si>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</si>
  <si>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</si>
  <si>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</si>
  <si>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</si>
  <si>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</si>
  <si>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</si>
  <si>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</si>
  <si>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</si>
  <si>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</si>
  <si>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</si>
  <si>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</si>
  <si>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</si>
  <si>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</si>
  <si>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</si>
  <si>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</si>
  <si>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</si>
  <si>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</si>
  <si>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</si>
  <si>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</si>
  <si>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</si>
  <si>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</si>
  <si>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</si>
  <si>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</si>
  <si>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</si>
  <si>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</si>
  <si>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</si>
  <si>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</si>
  <si>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</si>
  <si>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</si>
  <si>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</si>
  <si>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</si>
  <si>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</si>
  <si>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</si>
  <si>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</si>
  <si>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</si>
  <si>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</si>
  <si>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</si>
  <si>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</si>
  <si>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</si>
  <si>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</si>
  <si>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</si>
  <si>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</si>
  <si>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</si>
  <si>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</si>
  <si>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</si>
  <si>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</si>
  <si>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</si>
  <si>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</si>
  <si>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</si>
  <si>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</si>
  <si>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</si>
  <si>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</si>
  <si>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</si>
  <si>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</si>
  <si>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</si>
  <si>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</si>
  <si>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</si>
  <si>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</si>
  <si>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</si>
  <si>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</si>
  <si>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</si>
  <si>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</si>
  <si>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</si>
  <si>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</si>
  <si>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</si>
  <si>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</si>
  <si>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</si>
  <si>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</si>
  <si>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</si>
  <si>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</si>
  <si>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</si>
  <si>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</si>
  <si>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</si>
  <si>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</si>
  <si>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</si>
  <si>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</si>
  <si>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</si>
  <si>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</si>
  <si>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</si>
  <si>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</si>
  <si>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</si>
  <si>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</si>
  <si>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</si>
  <si>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</si>
  <si>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</si>
  <si>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</si>
  <si>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</si>
  <si>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</si>
  <si>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</si>
  <si>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</si>
  <si>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</si>
  <si>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</si>
  <si>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</si>
  <si>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</si>
  <si>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</si>
  <si>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</si>
  <si>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</si>
  <si>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</si>
  <si>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</si>
  <si>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</si>
  <si>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</si>
  <si>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</si>
  <si>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</si>
  <si>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</si>
  <si>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</si>
  <si>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</si>
  <si>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</si>
  <si>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</si>
  <si>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</si>
  <si>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</si>
  <si>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</si>
  <si>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</si>
  <si>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</si>
  <si>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</si>
  <si>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</si>
  <si>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</si>
  <si>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</si>
  <si>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</si>
  <si>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</si>
  <si>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</si>
  <si>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</si>
  <si>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</si>
  <si>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</si>
  <si>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</si>
  <si>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</si>
  <si>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</si>
  <si>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</si>
  <si>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</si>
  <si>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</si>
  <si>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</si>
  <si>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</si>
  <si>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</si>
  <si>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</si>
  <si>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</si>
  <si>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</si>
  <si>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</si>
  <si>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</si>
  <si>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</si>
  <si>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</si>
  <si>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</si>
  <si>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</si>
  <si>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</si>
  <si>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</si>
  <si>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</si>
  <si>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</si>
  <si>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</si>
  <si>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</si>
  <si>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</si>
  <si>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</si>
  <si>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</si>
  <si>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</si>
  <si>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</si>
  <si>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</si>
  <si>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</si>
  <si>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</si>
  <si>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</si>
  <si>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</si>
  <si>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</si>
  <si>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</si>
  <si>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</si>
  <si>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</si>
  <si>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</si>
  <si>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</si>
  <si>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</si>
  <si>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</si>
  <si>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</si>
  <si>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</si>
  <si>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</si>
  <si>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</si>
  <si>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</si>
  <si>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</si>
  <si>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</si>
  <si>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</si>
  <si>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</si>
  <si>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</si>
  <si>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</si>
  <si>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</si>
  <si>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</si>
  <si>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</si>
  <si>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</si>
  <si>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</si>
  <si>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</si>
  <si>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</si>
  <si>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</si>
  <si>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</si>
  <si>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</si>
  <si>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</si>
  <si>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</si>
  <si>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</si>
  <si>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</si>
  <si>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</si>
  <si>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</si>
  <si>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</si>
  <si>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</si>
  <si>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</si>
  <si>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</si>
  <si>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</si>
  <si>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</si>
  <si>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</si>
  <si>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</si>
  <si>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</si>
  <si>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</si>
  <si>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</si>
  <si>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</si>
  <si>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</si>
  <si>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</si>
  <si>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</si>
  <si>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</si>
  <si>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</si>
  <si>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</si>
  <si>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</si>
  <si>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</si>
  <si>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</si>
  <si>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</si>
  <si>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</si>
  <si>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</si>
  <si>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</si>
  <si>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</si>
  <si>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</si>
  <si>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</si>
  <si>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</si>
  <si>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</si>
  <si>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</si>
  <si>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</si>
  <si>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</si>
  <si>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</si>
  <si>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</si>
  <si>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</si>
  <si>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</si>
  <si>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</si>
  <si>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</si>
  <si>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</si>
  <si>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</si>
  <si>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</si>
  <si>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</si>
  <si>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</si>
  <si>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</si>
  <si>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</si>
  <si>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</si>
  <si>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</si>
  <si>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</si>
  <si>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</si>
  <si>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</si>
  <si>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</si>
  <si>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</si>
  <si>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</si>
  <si>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</si>
  <si>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</si>
  <si>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</si>
  <si>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</si>
  <si>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</si>
  <si>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</si>
  <si>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</si>
  <si>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</si>
  <si>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</si>
  <si>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</si>
  <si>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</si>
  <si>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</si>
  <si>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</si>
  <si>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</si>
  <si>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</si>
  <si>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</si>
  <si>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</si>
  <si>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</si>
  <si>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</si>
  <si>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</si>
  <si>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</si>
  <si>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</si>
  <si>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</si>
  <si>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</si>
  <si>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</si>
  <si>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</si>
  <si>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</si>
  <si>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</si>
  <si>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</si>
  <si>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</si>
  <si>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</si>
  <si>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</si>
  <si>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</si>
  <si>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</si>
  <si>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</si>
  <si>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</si>
  <si>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</si>
  <si>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</si>
  <si>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</si>
  <si>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</si>
  <si>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</si>
  <si>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</si>
  <si>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</si>
  <si>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</si>
  <si>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</si>
  <si>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</si>
  <si>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</si>
  <si>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</si>
  <si>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</si>
  <si>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</si>
  <si>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</si>
  <si>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</si>
  <si>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</si>
  <si>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</si>
  <si>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</si>
  <si>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</si>
  <si>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</si>
  <si>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</si>
  <si>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</si>
  <si>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</si>
  <si>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</si>
  <si>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</si>
  <si>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</si>
  <si>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</si>
  <si>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</si>
  <si>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</si>
  <si>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</si>
  <si>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</si>
  <si>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</si>
  <si>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</si>
  <si>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</si>
  <si>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</si>
  <si>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</si>
  <si>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</si>
  <si>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</si>
  <si>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</si>
  <si>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</si>
  <si>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</si>
  <si>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</si>
  <si>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</si>
  <si>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</si>
  <si>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</si>
  <si>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</si>
  <si>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</si>
  <si>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</si>
  <si>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</si>
  <si>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</si>
  <si>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</si>
  <si>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</si>
  <si>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</si>
  <si>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</si>
  <si>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</si>
  <si>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</si>
  <si>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</si>
  <si>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</si>
  <si>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</si>
  <si>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</si>
  <si>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</si>
  <si>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</si>
  <si>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</si>
  <si>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</si>
  <si>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</si>
  <si>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</si>
  <si>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</si>
  <si>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</si>
  <si>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</si>
  <si>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</si>
  <si>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</si>
  <si>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</si>
  <si>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</si>
  <si>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</si>
  <si>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</si>
  <si>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</si>
  <si>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</si>
  <si>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</si>
  <si>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</si>
  <si>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</si>
  <si>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</si>
  <si>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</si>
  <si>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</si>
  <si>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</si>
  <si>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</si>
  <si>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</si>
  <si>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</si>
  <si>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</si>
  <si>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</si>
  <si>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</si>
  <si>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</si>
  <si>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</si>
  <si>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</si>
  <si>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</si>
  <si>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</si>
  <si>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</si>
  <si>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</si>
  <si>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</si>
  <si>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</si>
  <si>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</si>
  <si>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</si>
  <si>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</si>
  <si>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</si>
  <si>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</si>
  <si>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</si>
  <si>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</si>
  <si>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</si>
  <si>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</si>
  <si>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</si>
  <si>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</si>
  <si>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</si>
  <si>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</si>
  <si>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</si>
  <si>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</si>
  <si>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</si>
  <si>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</si>
  <si>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</si>
  <si>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</si>
  <si>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</si>
  <si>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</si>
  <si>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</si>
  <si>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</si>
  <si>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</si>
  <si>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</si>
  <si>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</si>
  <si>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</si>
  <si>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</si>
  <si>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</si>
  <si>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</si>
  <si>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</si>
  <si>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</si>
  <si>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</si>
  <si>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</si>
  <si>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</si>
  <si>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</si>
  <si>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</si>
  <si>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</si>
  <si>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</si>
  <si>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</si>
  <si>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</si>
  <si>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</si>
  <si>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</si>
  <si>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</si>
  <si>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</si>
  <si>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</si>
  <si>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</si>
  <si>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</si>
  <si>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</si>
  <si>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</si>
  <si>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</si>
  <si>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</si>
  <si>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</si>
  <si>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</si>
  <si>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</si>
  <si>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</si>
  <si>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</si>
  <si>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</si>
  <si>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</si>
  <si>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</si>
  <si>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</si>
  <si>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</si>
  <si>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</si>
  <si>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</si>
  <si>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</si>
  <si>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</si>
  <si>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</si>
  <si>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</si>
  <si>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</si>
  <si>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</si>
  <si>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</si>
  <si>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</si>
  <si>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</si>
  <si>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</si>
  <si>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</si>
  <si>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</si>
  <si>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</si>
  <si>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</si>
  <si>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</si>
  <si>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</si>
  <si>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</si>
  <si>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</si>
  <si>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</si>
  <si>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</si>
  <si>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</si>
  <si>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</si>
  <si>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</si>
  <si>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</si>
  <si>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</si>
  <si>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</si>
  <si>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</si>
  <si>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</si>
  <si>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</si>
  <si>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</si>
  <si>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</si>
  <si>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</si>
  <si>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</si>
  <si>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</si>
  <si>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</si>
  <si>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</si>
  <si>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</si>
  <si>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</si>
  <si>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</si>
  <si>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</si>
  <si>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</si>
  <si>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</si>
  <si>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</si>
  <si>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</si>
  <si>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</si>
  <si>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</si>
  <si>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</si>
  <si>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</si>
  <si>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</si>
  <si>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</si>
  <si>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</si>
  <si>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</si>
  <si>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</si>
  <si>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</si>
  <si>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</si>
  <si>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</si>
  <si>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</si>
  <si>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</si>
  <si>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</si>
  <si>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</si>
  <si>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</si>
  <si>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</si>
  <si>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</si>
  <si>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</si>
  <si>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</si>
  <si>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</si>
  <si>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</si>
  <si>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</si>
  <si>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</si>
  <si>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</si>
  <si>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</si>
  <si>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</si>
  <si>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</si>
  <si>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</si>
  <si>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</si>
  <si>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</si>
  <si>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</si>
  <si>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</si>
  <si>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</si>
  <si>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</si>
  <si>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</si>
  <si>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</si>
  <si>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</si>
  <si>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</si>
  <si>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</si>
  <si>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</si>
  <si>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</si>
  <si>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</si>
  <si>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</si>
  <si>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</si>
  <si>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</si>
  <si>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</si>
  <si>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</si>
  <si>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</si>
  <si>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</si>
  <si>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</si>
  <si>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</si>
  <si>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</si>
  <si>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</si>
  <si>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</si>
  <si>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</si>
  <si>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</si>
  <si>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</si>
  <si>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</si>
  <si>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</si>
  <si>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</si>
  <si>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</si>
  <si>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</si>
  <si>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</si>
  <si>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</si>
  <si>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</si>
  <si>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</si>
  <si>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</si>
  <si>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</si>
  <si>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</si>
  <si>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</si>
  <si>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</si>
  <si>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</si>
  <si>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</si>
  <si>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</si>
  <si>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</si>
  <si>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</si>
  <si>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</si>
  <si>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</si>
  <si>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</si>
  <si>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</si>
  <si>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</si>
  <si>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</si>
  <si>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</si>
  <si>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</si>
  <si>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</si>
  <si>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</si>
  <si>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</si>
  <si>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</si>
  <si>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</si>
  <si>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</si>
  <si>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</si>
  <si>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</si>
  <si>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</si>
  <si>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</si>
  <si>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</si>
  <si>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</si>
  <si>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</si>
  <si>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</si>
  <si>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</si>
  <si>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</si>
  <si>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</si>
  <si>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</si>
  <si>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</si>
  <si>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</si>
  <si>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</si>
  <si>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</si>
  <si>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</si>
  <si>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</si>
  <si>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</si>
  <si>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</si>
  <si>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</si>
  <si>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</si>
  <si>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</si>
  <si>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</si>
  <si>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</si>
  <si>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</si>
  <si>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</si>
  <si>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</si>
  <si>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</si>
  <si>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</si>
  <si>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</si>
  <si>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</si>
  <si>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</si>
  <si>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</si>
  <si>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</si>
  <si>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</si>
  <si>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</si>
  <si>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</si>
  <si>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</si>
  <si>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</si>
  <si>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</si>
  <si>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</si>
  <si>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</si>
  <si>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</si>
  <si>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</si>
  <si>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</si>
  <si>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</si>
  <si>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</si>
  <si>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</si>
  <si>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</si>
  <si>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</si>
  <si>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</si>
  <si>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</si>
  <si>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</si>
  <si>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</si>
  <si>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</si>
  <si>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</si>
  <si>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</si>
  <si>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</si>
  <si>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</si>
  <si>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</si>
  <si>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</si>
  <si>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</si>
  <si>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</si>
  <si>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</si>
  <si>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</si>
  <si>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</si>
  <si>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</si>
  <si>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</si>
  <si>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</si>
  <si>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</si>
  <si>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</si>
  <si>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</si>
  <si>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</si>
  <si>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</si>
  <si>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</si>
  <si>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</si>
  <si>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</si>
  <si>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</si>
  <si>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</si>
  <si>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</si>
  <si>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</si>
  <si>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</si>
  <si>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</si>
  <si>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</si>
  <si>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</si>
  <si>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</si>
  <si>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</si>
  <si>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</si>
  <si>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</si>
  <si>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</si>
  <si>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</si>
  <si>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</si>
  <si>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</si>
  <si>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</si>
  <si>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</si>
  <si>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</si>
  <si>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</si>
  <si>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</si>
  <si>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</si>
  <si>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</si>
  <si>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</si>
  <si>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</si>
  <si>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</si>
  <si>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</si>
  <si>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</si>
  <si>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</si>
  <si>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</si>
  <si>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</si>
  <si>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</si>
  <si>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</si>
  <si>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</si>
  <si>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</si>
  <si>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</si>
  <si>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</si>
  <si>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</si>
  <si>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</si>
  <si>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</si>
  <si>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</si>
  <si>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</si>
  <si>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</si>
  <si>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</si>
  <si>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</si>
  <si>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</si>
  <si>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</si>
  <si>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</si>
  <si>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</si>
  <si>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</si>
  <si>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</si>
  <si>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</si>
  <si>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</si>
  <si>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</si>
  <si>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</si>
  <si>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</si>
  <si>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</si>
  <si>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</si>
  <si>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</si>
  <si>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</si>
  <si>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</si>
  <si>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</si>
  <si>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</si>
  <si>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</si>
  <si>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</si>
  <si>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</si>
  <si>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</si>
  <si>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</si>
  <si>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</si>
  <si>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</si>
  <si>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</si>
  <si>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</si>
  <si>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</si>
  <si>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</si>
  <si>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</si>
  <si>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</si>
  <si>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</si>
  <si>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</si>
  <si>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</si>
  <si>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</si>
  <si>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</si>
  <si>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</si>
  <si>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</si>
  <si>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</si>
  <si>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</si>
  <si>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</si>
  <si>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</si>
  <si>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</si>
  <si>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</si>
  <si>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</si>
  <si>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</si>
  <si>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</si>
  <si>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</si>
  <si>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</si>
  <si>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</si>
  <si>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</si>
  <si>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</si>
  <si>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</si>
  <si>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</si>
  <si>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</si>
  <si>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</si>
  <si>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</si>
  <si>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</si>
  <si>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</si>
  <si>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</si>
  <si>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</si>
  <si>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</si>
  <si>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</si>
  <si>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</si>
  <si>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</si>
  <si>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</si>
  <si>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</si>
  <si>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</si>
  <si>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</si>
  <si>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</si>
  <si>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</si>
  <si>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</si>
  <si>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</si>
  <si>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</si>
  <si>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</si>
  <si>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</si>
  <si>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</si>
  <si>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</si>
  <si>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</si>
  <si>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</si>
  <si>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</si>
  <si>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</si>
  <si>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</si>
  <si>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</si>
  <si>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</si>
  <si>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</si>
  <si>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</si>
  <si>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</si>
  <si>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</si>
  <si>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</si>
  <si>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</si>
  <si>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</si>
  <si>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</si>
  <si>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</si>
  <si>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</si>
  <si>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</si>
  <si>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</si>
  <si>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</si>
  <si>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</si>
  <si>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</si>
  <si>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</si>
  <si>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</si>
  <si>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</si>
  <si>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</si>
  <si>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</si>
  <si>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</si>
  <si>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</si>
  <si>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</si>
  <si>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</si>
  <si>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</si>
  <si>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</si>
  <si>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</si>
  <si>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</si>
  <si>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</si>
  <si>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</si>
  <si>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</si>
  <si>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</si>
  <si>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</si>
  <si>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</si>
  <si>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</si>
  <si>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</si>
  <si>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</si>
  <si>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</si>
  <si>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</si>
  <si>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</si>
  <si>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</si>
  <si>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</si>
  <si>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</si>
  <si>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</si>
  <si>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</si>
  <si>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</si>
  <si>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</si>
  <si>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</si>
  <si>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</si>
  <si>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</si>
  <si>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</si>
  <si>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</si>
  <si>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</si>
  <si>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</si>
  <si>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</si>
  <si>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</si>
  <si>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</si>
  <si>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</si>
  <si>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</si>
  <si>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</si>
  <si>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</si>
  <si>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</si>
  <si>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</si>
  <si>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</si>
  <si>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</si>
  <si>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</si>
  <si>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</si>
  <si>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</si>
  <si>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</si>
  <si>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</si>
  <si>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</si>
  <si>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</si>
  <si>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</si>
  <si>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</si>
  <si>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</si>
  <si>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</si>
  <si>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</si>
  <si>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</si>
  <si>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</si>
  <si>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</si>
  <si>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</si>
  <si>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</si>
  <si>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</si>
  <si>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</si>
  <si>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</si>
  <si>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</si>
  <si>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</si>
  <si>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</si>
  <si>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</si>
  <si>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</si>
  <si>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</si>
  <si>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</si>
  <si>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</si>
  <si>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</si>
  <si>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</si>
  <si>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</si>
  <si>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</si>
  <si>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</si>
  <si>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</si>
  <si>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</si>
  <si>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</si>
  <si>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</si>
  <si>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</si>
  <si>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</si>
  <si>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</si>
  <si>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</si>
  <si>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</si>
  <si>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</si>
  <si>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</si>
  <si>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</si>
  <si>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</si>
  <si>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</si>
  <si>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</si>
  <si>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</si>
  <si>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</si>
  <si>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</si>
  <si>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</si>
  <si>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</si>
  <si>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</si>
  <si>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</si>
  <si>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</si>
  <si>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</si>
  <si>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</si>
  <si>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</si>
  <si>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</si>
  <si>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</si>
  <si>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</si>
  <si>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</si>
  <si>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</si>
  <si>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</si>
  <si>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</si>
  <si>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</si>
  <si>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</si>
  <si>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</si>
  <si>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</si>
  <si>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</si>
  <si>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</si>
  <si>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</si>
  <si>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</si>
  <si>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</si>
  <si>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</si>
  <si>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</si>
  <si>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</si>
  <si>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</si>
  <si>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</si>
  <si>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</si>
  <si>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</si>
  <si>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</si>
  <si>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</si>
  <si>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</si>
  <si>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</si>
  <si>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</si>
  <si>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</si>
  <si>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</si>
  <si>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</si>
  <si>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</si>
  <si>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</si>
  <si>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</si>
  <si>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</si>
  <si>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</si>
  <si>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</si>
  <si>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</si>
  <si>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</si>
  <si>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</si>
  <si>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</si>
  <si>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</si>
  <si>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</si>
  <si>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</si>
  <si>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</si>
  <si>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</si>
  <si>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</si>
  <si>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</si>
  <si>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</si>
  <si>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</si>
  <si>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</si>
  <si>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</si>
  <si>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</si>
  <si>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</si>
  <si>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</si>
  <si>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</si>
  <si>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</si>
  <si>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</si>
  <si>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</si>
  <si>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</si>
  <si>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</si>
  <si>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</si>
  <si>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</si>
  <si>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</si>
  <si>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</si>
  <si>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</si>
  <si>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</si>
  <si>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</si>
  <si>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</si>
  <si>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</si>
  <si>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</si>
  <si>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</si>
  <si>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</si>
  <si>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</si>
  <si>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</si>
  <si>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</si>
  <si>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</si>
  <si>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</si>
  <si>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</si>
  <si>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</si>
  <si>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</si>
  <si>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</si>
  <si>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</si>
  <si>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</si>
  <si>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</si>
  <si>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</si>
  <si>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</si>
  <si>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</si>
  <si>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</si>
  <si>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</si>
  <si>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</si>
  <si>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</si>
  <si>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</si>
  <si>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</si>
  <si>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</si>
  <si>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</si>
  <si>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</si>
  <si>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</si>
  <si>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</si>
  <si>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</si>
  <si>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</si>
  <si>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</si>
  <si>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</si>
  <si>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</si>
  <si>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</si>
  <si>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</si>
  <si>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</si>
  <si>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</si>
  <si>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</si>
  <si>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</si>
  <si>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</si>
  <si>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</si>
  <si>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</si>
  <si>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</si>
  <si>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</si>
  <si>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</si>
  <si>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</si>
  <si>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</si>
  <si>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</si>
  <si>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</si>
  <si>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</si>
  <si>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</si>
  <si>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</si>
  <si>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</si>
  <si>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</si>
  <si>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</si>
  <si>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</si>
  <si>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</si>
  <si>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</si>
  <si>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</si>
  <si>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</si>
  <si>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</si>
  <si>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</si>
  <si>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</si>
  <si>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</si>
  <si>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</si>
  <si>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</si>
  <si>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</si>
  <si>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</si>
  <si>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</si>
  <si>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</si>
  <si>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</si>
  <si>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</si>
  <si>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</si>
  <si>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</si>
  <si>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</si>
  <si>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</si>
  <si>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</si>
  <si>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</si>
  <si>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</si>
  <si>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</si>
  <si>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</si>
  <si>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</si>
  <si>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</si>
  <si>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</si>
  <si>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</si>
  <si>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</si>
  <si>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</si>
  <si>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</si>
  <si>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</si>
  <si>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</si>
  <si>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</si>
  <si>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</si>
  <si>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</si>
  <si>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</si>
  <si>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</si>
  <si>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</si>
  <si>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</si>
  <si>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</si>
  <si>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</si>
  <si>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</si>
  <si>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</si>
  <si>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</si>
  <si>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</si>
  <si>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</si>
  <si>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</si>
  <si>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</si>
  <si>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</si>
  <si>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</si>
  <si>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</si>
  <si>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</si>
  <si>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</si>
  <si>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</si>
  <si>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</si>
  <si>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</si>
  <si>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</si>
  <si>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</si>
  <si>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</si>
  <si>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</si>
  <si>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</si>
  <si>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</si>
  <si>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</si>
  <si>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</si>
  <si>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</si>
  <si>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</si>
  <si>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</si>
  <si>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</si>
  <si>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</si>
  <si>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</si>
  <si>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</si>
  <si>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</si>
  <si>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</si>
  <si>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</si>
  <si>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</si>
  <si>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</si>
  <si>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</si>
  <si>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</si>
  <si>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</si>
  <si>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</si>
  <si>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</si>
  <si>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</si>
  <si>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</si>
  <si>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</si>
  <si>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</si>
  <si>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</si>
  <si>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</si>
  <si>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</si>
  <si>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</si>
  <si>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</si>
  <si>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</si>
  <si>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</si>
  <si>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</si>
  <si>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</si>
  <si>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</si>
  <si>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</si>
  <si>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</si>
  <si>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</si>
  <si>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</si>
  <si>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</si>
  <si>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</si>
  <si>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</si>
  <si>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</si>
  <si>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</si>
  <si>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</si>
  <si>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</si>
  <si>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</si>
  <si>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</si>
  <si>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</si>
  <si>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</si>
  <si>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</si>
  <si>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</si>
  <si>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</si>
  <si>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</si>
  <si>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</si>
  <si>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</si>
  <si>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</si>
  <si>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</si>
  <si>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</si>
  <si>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</si>
  <si>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</si>
  <si>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</si>
  <si>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</si>
  <si>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</si>
  <si>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</si>
  <si>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</si>
  <si>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</si>
  <si>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</si>
  <si>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</si>
  <si>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</si>
  <si>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</si>
  <si>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</si>
  <si>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</si>
  <si>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</si>
  <si>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</si>
  <si>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</si>
  <si>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</si>
  <si>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</si>
  <si>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</si>
  <si>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</si>
  <si>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</si>
  <si>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</si>
  <si>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</si>
  <si>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</si>
  <si>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</si>
  <si>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</si>
  <si>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</si>
  <si>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</si>
  <si>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</si>
  <si>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</si>
  <si>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</si>
  <si>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</si>
  <si>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</si>
  <si>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</si>
  <si>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</si>
  <si>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</si>
  <si>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</si>
  <si>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</si>
  <si>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</si>
  <si>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</si>
  <si>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</si>
  <si>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</si>
  <si>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</si>
  <si>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</si>
  <si>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</si>
  <si>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</si>
  <si>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</si>
  <si>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</si>
  <si>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</si>
  <si>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</si>
  <si>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</si>
  <si>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</si>
  <si>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</si>
  <si>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</si>
  <si>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</si>
  <si>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</si>
  <si>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</si>
  <si>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</si>
  <si>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</si>
  <si>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</si>
  <si>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</si>
  <si>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</si>
  <si>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</si>
  <si>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</si>
  <si>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</si>
  <si>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</si>
  <si>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</si>
  <si>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</si>
  <si>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</si>
  <si>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</si>
  <si>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</si>
  <si>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</si>
  <si>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</si>
  <si>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</si>
  <si>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</si>
  <si>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</si>
  <si>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</si>
  <si>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</si>
  <si>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</si>
  <si>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</si>
  <si>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</si>
  <si>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</si>
  <si>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</si>
  <si>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</si>
  <si>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</si>
  <si>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</si>
  <si>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</si>
  <si>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</si>
  <si>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</si>
  <si>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</si>
  <si>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</si>
  <si>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</si>
  <si>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</si>
  <si>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</si>
  <si>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</si>
  <si>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</si>
  <si>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</si>
  <si>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</si>
  <si>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</si>
  <si>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</si>
  <si>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</si>
  <si>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</si>
  <si>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</si>
  <si>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</si>
  <si>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</si>
  <si>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</si>
  <si>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</si>
  <si>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</si>
  <si>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</si>
  <si>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</si>
  <si>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</si>
  <si>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</si>
  <si>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</si>
  <si>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</si>
  <si>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</si>
  <si>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</si>
  <si>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</si>
  <si>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</si>
  <si>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</si>
  <si>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</si>
  <si>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</si>
  <si>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</si>
  <si>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</si>
  <si>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</si>
  <si>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</si>
  <si>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</si>
  <si>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</si>
  <si>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</si>
  <si>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</si>
  <si>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</si>
  <si>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</si>
  <si>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</si>
  <si>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</si>
  <si>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</si>
  <si>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</si>
  <si>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</si>
  <si>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</si>
  <si>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</si>
  <si>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</si>
  <si>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</si>
  <si>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</si>
  <si>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</si>
  <si>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</si>
  <si>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</si>
  <si>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</si>
  <si>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</si>
  <si>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</si>
  <si>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</si>
  <si>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</si>
  <si>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</si>
  <si>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</si>
  <si>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</si>
  <si>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</si>
  <si>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</si>
  <si>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</si>
  <si>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</si>
  <si>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</si>
  <si>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</si>
  <si>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</si>
  <si>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</si>
  <si>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</si>
  <si>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</si>
  <si>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</si>
  <si>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</si>
  <si>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</si>
  <si>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</si>
  <si>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</si>
  <si>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</si>
  <si>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</si>
  <si>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</si>
  <si>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</si>
  <si>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</si>
  <si>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</si>
  <si>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</si>
  <si>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</si>
  <si>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</si>
  <si>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</si>
  <si>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</si>
  <si>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</si>
  <si>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</si>
  <si>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</si>
  <si>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</si>
  <si>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</si>
  <si>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</si>
  <si>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</si>
  <si>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</si>
  <si>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</si>
  <si>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</si>
  <si>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</si>
  <si>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</si>
  <si>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</si>
  <si>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</si>
  <si>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</si>
  <si>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</si>
  <si>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</si>
  <si>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</si>
  <si>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</si>
  <si>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</si>
  <si>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</si>
  <si>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</si>
  <si>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</si>
  <si>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</si>
  <si>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</si>
  <si>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</si>
  <si>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</si>
  <si>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</si>
  <si>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</si>
  <si>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</si>
  <si>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</si>
  <si>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</si>
  <si>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</si>
  <si>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</si>
  <si>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</si>
  <si>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</si>
  <si>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</si>
  <si>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</si>
  <si>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</si>
  <si>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</si>
  <si>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</si>
  <si>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</si>
  <si>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</si>
  <si>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</si>
  <si>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</si>
  <si>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</si>
  <si>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</si>
  <si>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</si>
  <si>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</si>
  <si>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</si>
  <si>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</si>
  <si>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</si>
  <si>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</si>
  <si>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</si>
  <si>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</si>
  <si>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</si>
  <si>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</si>
  <si>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</si>
  <si>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</si>
  <si>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</si>
  <si>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</si>
  <si>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</si>
  <si>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</si>
  <si>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</si>
  <si>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</si>
  <si>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</si>
  <si>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</si>
  <si>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</si>
  <si>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</si>
  <si>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</si>
  <si>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</si>
  <si>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</si>
  <si>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</si>
  <si>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</si>
  <si>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</si>
  <si>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</si>
  <si>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</si>
  <si>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</si>
  <si>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</si>
  <si>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</si>
  <si>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</si>
  <si>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</si>
  <si>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</si>
  <si>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</si>
  <si>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</si>
  <si>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</si>
  <si>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</si>
  <si>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</si>
  <si>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</si>
  <si>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</si>
  <si>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</si>
  <si>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</si>
  <si>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</si>
  <si>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</si>
  <si>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</si>
  <si>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</si>
  <si>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</si>
  <si>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</si>
  <si>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</si>
  <si>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</si>
  <si>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</si>
  <si>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</si>
  <si>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</si>
  <si>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</si>
  <si>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</si>
  <si>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</si>
  <si>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</si>
  <si>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</si>
  <si>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</si>
  <si>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</si>
  <si>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</si>
  <si>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</si>
  <si>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</si>
  <si>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</si>
  <si>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</si>
  <si>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</si>
  <si>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</si>
  <si>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</si>
  <si>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</si>
  <si>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</si>
  <si>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</si>
  <si>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</si>
  <si>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</si>
  <si>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</si>
  <si>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</si>
  <si>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</si>
  <si>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</si>
  <si>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</si>
  <si>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</si>
  <si>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</si>
  <si>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</si>
  <si>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</si>
  <si>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</si>
  <si>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</si>
  <si>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</si>
  <si>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</si>
  <si>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</si>
  <si>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</si>
  <si>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</si>
  <si>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</si>
  <si>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</si>
  <si>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</si>
  <si>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</si>
  <si>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</si>
  <si>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</si>
  <si>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</si>
  <si>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</si>
  <si>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</si>
  <si>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</si>
  <si>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</si>
  <si>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</si>
  <si>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</si>
  <si>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</si>
  <si>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</si>
  <si>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</si>
  <si>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</si>
  <si>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</si>
  <si>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</si>
  <si>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</si>
  <si>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</si>
  <si>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</si>
  <si>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</si>
  <si>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</si>
  <si>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</si>
  <si>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</si>
  <si>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</si>
  <si>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</si>
  <si>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</si>
  <si>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</si>
  <si>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</si>
  <si>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</si>
  <si>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</si>
  <si>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</si>
  <si>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</si>
  <si>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</si>
  <si>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</si>
  <si>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</si>
  <si>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</si>
  <si>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</si>
  <si>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</si>
  <si>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</si>
  <si>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</si>
  <si>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</si>
  <si>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</si>
  <si>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</si>
  <si>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</si>
  <si>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</si>
  <si>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</si>
  <si>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</si>
  <si>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</si>
  <si>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</si>
  <si>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</si>
  <si>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</si>
  <si>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</si>
  <si>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</si>
  <si>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</si>
  <si>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</si>
  <si>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</si>
  <si>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</si>
  <si>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</si>
  <si>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</si>
  <si>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</si>
  <si>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</si>
  <si>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</si>
  <si>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</si>
  <si>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</si>
  <si>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</si>
  <si>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</si>
  <si>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</si>
  <si>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</si>
  <si>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</si>
  <si>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</si>
  <si>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</si>
  <si>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</si>
  <si>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</si>
  <si>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</si>
  <si>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</si>
  <si>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</si>
  <si>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</si>
  <si>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</si>
  <si>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</si>
  <si>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</si>
  <si>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</si>
  <si>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</si>
  <si>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</si>
  <si>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</si>
  <si>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</si>
  <si>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</si>
  <si>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</si>
  <si>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</si>
  <si>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</si>
  <si>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</si>
  <si>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</si>
  <si>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</si>
  <si>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</si>
  <si>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</si>
  <si>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</si>
  <si>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</si>
  <si>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</si>
  <si>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</si>
  <si>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</si>
  <si>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</si>
  <si>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</si>
  <si>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</si>
  <si>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</si>
  <si>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</si>
  <si>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</si>
  <si>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</si>
  <si>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</si>
  <si>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</si>
  <si>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</si>
  <si>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</si>
  <si>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</si>
  <si>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</si>
  <si>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</si>
  <si>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</si>
  <si>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</si>
  <si>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</si>
  <si>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</si>
  <si>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</si>
  <si>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</si>
  <si>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</si>
  <si>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</si>
  <si>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</si>
  <si>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</si>
  <si>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</si>
  <si>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</si>
  <si>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</si>
  <si>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</si>
  <si>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</si>
  <si>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</si>
  <si>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</si>
  <si>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</si>
  <si>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</si>
  <si>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</si>
  <si>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</si>
  <si>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</si>
  <si>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</si>
  <si>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</si>
  <si>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</si>
  <si>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</si>
  <si>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</si>
  <si>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</si>
  <si>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</si>
  <si>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</si>
  <si>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</si>
  <si>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</si>
  <si>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</si>
  <si>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</si>
  <si>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</si>
  <si>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</si>
  <si>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</si>
  <si>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</si>
  <si>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</si>
  <si>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</si>
  <si>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</si>
  <si>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</si>
  <si>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</si>
  <si>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</si>
  <si>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</si>
  <si>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</si>
  <si>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</si>
  <si>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</si>
  <si>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</si>
  <si>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</si>
  <si>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</si>
  <si>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</si>
  <si>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</si>
  <si>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</si>
  <si>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</si>
  <si>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</si>
  <si>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</si>
  <si>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</si>
  <si>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</si>
  <si>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</si>
  <si>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</si>
  <si>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</si>
  <si>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</si>
  <si>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</si>
  <si>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</si>
  <si>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</si>
  <si>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</si>
  <si>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</si>
  <si>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</si>
  <si>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</si>
  <si>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</si>
  <si>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</si>
  <si>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</si>
  <si>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</si>
  <si>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</si>
  <si>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</si>
  <si>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</si>
  <si>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</si>
  <si>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</si>
  <si>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</si>
  <si>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</si>
  <si>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</si>
  <si>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</si>
  <si>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</si>
  <si>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</si>
  <si>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</si>
  <si>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</si>
  <si>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</si>
  <si>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</si>
  <si>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</si>
  <si>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</si>
  <si>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</si>
  <si>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</si>
  <si>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</si>
  <si>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</si>
  <si>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</si>
  <si>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</si>
  <si>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</si>
  <si>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</si>
  <si>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</si>
  <si>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</si>
  <si>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</si>
  <si>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</si>
  <si>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</si>
  <si>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</si>
  <si>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</si>
  <si>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</si>
  <si>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</si>
  <si>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</si>
  <si>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</si>
  <si>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</si>
  <si>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</si>
  <si>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</si>
  <si>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</si>
  <si>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</si>
  <si>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</si>
  <si>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</si>
  <si>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</si>
  <si>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</si>
  <si>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</si>
  <si>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</si>
  <si>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</si>
  <si>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</si>
  <si>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</si>
  <si>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</si>
  <si>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</si>
  <si>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</si>
  <si>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</si>
  <si>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</si>
  <si>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</si>
  <si>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</si>
  <si>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</si>
  <si>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</si>
  <si>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</si>
  <si>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</si>
  <si>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</si>
  <si>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</si>
  <si>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</si>
  <si>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</si>
  <si>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</si>
  <si>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</si>
  <si>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</si>
  <si>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</si>
  <si>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</si>
  <si>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</si>
  <si>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</si>
  <si>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</si>
  <si>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</si>
  <si>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</si>
  <si>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</si>
  <si>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</si>
  <si>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</si>
  <si>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</si>
  <si>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</si>
  <si>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</si>
  <si>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</si>
  <si>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</si>
  <si>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</si>
  <si>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</si>
  <si>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</si>
  <si>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</si>
  <si>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</si>
  <si>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</si>
  <si>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</si>
  <si>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</si>
  <si>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</si>
  <si>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</si>
  <si>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</si>
  <si>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</si>
  <si>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</si>
  <si>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</si>
  <si>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</si>
  <si>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</si>
  <si>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</si>
  <si>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</si>
  <si>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</si>
  <si>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</si>
  <si>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</si>
  <si>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</si>
  <si>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</si>
  <si>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</si>
  <si>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</si>
  <si>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</si>
  <si>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</si>
  <si>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</si>
  <si>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</si>
  <si>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</si>
  <si>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</si>
  <si>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</si>
  <si>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</si>
  <si>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</si>
  <si>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</si>
  <si>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</si>
  <si>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</si>
  <si>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</si>
  <si>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</si>
  <si>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</si>
  <si>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</si>
  <si>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</si>
  <si>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</si>
  <si>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</si>
  <si>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</si>
  <si>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</si>
  <si>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</si>
  <si>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</si>
  <si>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</si>
  <si>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</si>
  <si>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</si>
  <si>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</si>
  <si>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</si>
  <si>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</si>
  <si>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</si>
  <si>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</si>
  <si>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</si>
  <si>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</si>
  <si>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</si>
  <si>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</si>
  <si>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</si>
  <si>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</si>
  <si>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</si>
  <si>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</si>
  <si>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</si>
  <si>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</si>
  <si>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</si>
  <si>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</si>
  <si>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</si>
  <si>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</si>
  <si>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</si>
  <si>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</si>
  <si>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</si>
  <si>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</si>
  <si>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</si>
  <si>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</si>
  <si>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</si>
  <si>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</si>
  <si>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</si>
  <si>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</si>
  <si>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</si>
  <si>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</si>
  <si>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</si>
  <si>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</si>
  <si>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</si>
  <si>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</si>
  <si>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</si>
  <si>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</si>
  <si>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</si>
  <si>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</si>
  <si>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</si>
  <si>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</si>
  <si>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</si>
  <si>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</si>
  <si>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</si>
  <si>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</si>
  <si>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</si>
  <si>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</si>
  <si>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</si>
  <si>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</si>
  <si>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</si>
  <si>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</si>
  <si>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</si>
  <si>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</si>
  <si>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</si>
  <si>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</si>
  <si>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</si>
  <si>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</si>
  <si>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</si>
  <si>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</si>
  <si>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</si>
  <si>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</si>
  <si>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</si>
  <si>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</si>
  <si>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</si>
  <si>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</si>
  <si>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</si>
  <si>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</si>
  <si>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</si>
  <si>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</si>
  <si>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</si>
  <si>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</si>
  <si>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</si>
  <si>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</si>
  <si>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</si>
  <si>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</si>
  <si>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</si>
  <si>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</si>
  <si>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</si>
  <si>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</si>
  <si>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</si>
  <si>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</si>
  <si>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</si>
  <si>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</si>
  <si>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</si>
  <si>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</si>
  <si>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</si>
  <si>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</si>
  <si>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</si>
  <si>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</si>
  <si>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</si>
  <si>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</si>
  <si>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</si>
  <si>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</si>
  <si>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</si>
  <si>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</si>
  <si>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</si>
  <si>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</si>
  <si>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</si>
  <si>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</si>
  <si>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</si>
  <si>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</si>
  <si>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</si>
  <si>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</si>
  <si>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</si>
  <si>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</si>
  <si>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</si>
  <si>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</si>
  <si>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</si>
  <si>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</si>
  <si>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</si>
  <si>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</si>
  <si>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</si>
  <si>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</si>
  <si>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</si>
  <si>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</si>
  <si>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</si>
  <si>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</si>
  <si>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</si>
  <si>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</si>
  <si>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</si>
  <si>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</si>
  <si>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</si>
  <si>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</si>
  <si>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</si>
  <si>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</si>
  <si>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</si>
  <si>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</si>
  <si>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</si>
  <si>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</si>
  <si>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</si>
  <si>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</si>
  <si>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</si>
  <si>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</si>
  <si>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</si>
  <si>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</si>
  <si>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</si>
  <si>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</si>
  <si>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</si>
  <si>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</si>
  <si>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</si>
  <si>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</si>
  <si>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</si>
  <si>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</si>
  <si>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</si>
  <si>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</si>
  <si>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</si>
  <si>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</si>
  <si>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</si>
  <si>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</si>
  <si>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</si>
  <si>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</si>
  <si>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</si>
  <si>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</si>
  <si>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</si>
  <si>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</si>
  <si>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</si>
  <si>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</si>
  <si>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</si>
  <si>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</si>
  <si>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</si>
  <si>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</si>
  <si>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</si>
  <si>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</si>
  <si>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</si>
  <si>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</si>
  <si>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</si>
  <si>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</si>
  <si>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</si>
  <si>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</si>
  <si>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</si>
  <si>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</si>
  <si>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</si>
  <si>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</si>
  <si>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</si>
  <si>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</si>
  <si>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</si>
  <si>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</si>
  <si>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</si>
  <si>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</si>
  <si>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</si>
  <si>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</si>
  <si>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</si>
  <si>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</si>
  <si>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</si>
  <si>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</si>
  <si>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</si>
  <si>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</si>
  <si>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</si>
  <si>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</si>
  <si>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</si>
  <si>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</si>
  <si>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</si>
  <si>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</si>
  <si>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</si>
  <si>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</si>
  <si>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</si>
  <si>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</si>
  <si>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</si>
  <si>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</si>
  <si>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</si>
  <si>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</si>
  <si>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</si>
  <si>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</si>
  <si>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</si>
  <si>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</si>
  <si>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</si>
  <si>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</si>
  <si>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</si>
  <si>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</si>
  <si>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</si>
  <si>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</si>
  <si>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</si>
  <si>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</si>
  <si>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</si>
  <si>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</si>
  <si>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</si>
  <si>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</si>
  <si>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</si>
  <si>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</si>
  <si>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</si>
  <si>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</si>
  <si>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</si>
  <si>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</si>
  <si>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</si>
  <si>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</si>
  <si>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</si>
  <si>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</si>
  <si>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</si>
  <si>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</si>
  <si>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</si>
  <si>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</si>
  <si>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</si>
  <si>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</si>
  <si>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</si>
  <si>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</si>
  <si>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</si>
  <si>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</si>
  <si>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</si>
  <si>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</si>
  <si>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</si>
  <si>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</si>
  <si>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</si>
  <si>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</si>
  <si>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</si>
  <si>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</si>
  <si>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</si>
  <si>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</si>
  <si>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</si>
  <si>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</si>
  <si>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</si>
  <si>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</si>
  <si>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</si>
  <si>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</si>
  <si>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</si>
  <si>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</si>
  <si>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</si>
  <si>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</si>
  <si>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</si>
  <si>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</si>
  <si>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</si>
  <si>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</si>
  <si>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</si>
  <si>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</si>
  <si>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</si>
  <si>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</si>
  <si>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</si>
  <si>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</si>
  <si>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</si>
  <si>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</si>
  <si>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</si>
  <si>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</si>
  <si>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</si>
  <si>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</si>
  <si>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</si>
  <si>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</si>
  <si>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</si>
  <si>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</si>
  <si>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</si>
  <si>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</si>
  <si>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</si>
  <si>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</si>
  <si>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</si>
  <si>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</si>
  <si>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</si>
  <si>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</si>
  <si>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</si>
  <si>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</si>
  <si>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</si>
  <si>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</si>
  <si>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</si>
  <si>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</si>
  <si>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</si>
  <si>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</si>
  <si>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</si>
  <si>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</si>
  <si>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</si>
  <si>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</si>
  <si>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</si>
  <si>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</si>
  <si>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</si>
  <si>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</si>
  <si>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</si>
  <si>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</si>
  <si>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</si>
  <si>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</si>
  <si>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</si>
  <si>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</si>
  <si>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</si>
  <si>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</si>
  <si>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</si>
  <si>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</si>
  <si>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</si>
  <si>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</si>
  <si>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</si>
  <si>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</si>
  <si>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</si>
  <si>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</si>
  <si>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</si>
  <si>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</si>
  <si>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</si>
  <si>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</si>
  <si>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</si>
  <si>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</si>
  <si>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</si>
  <si>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</si>
  <si>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</si>
  <si>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</si>
  <si>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</si>
  <si>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</si>
  <si>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</si>
  <si>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</si>
  <si>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</si>
  <si>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</si>
  <si>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</si>
  <si>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</si>
  <si>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</si>
  <si>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</si>
  <si>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</si>
  <si>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</si>
  <si>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</si>
  <si>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</si>
  <si>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</si>
  <si>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</si>
  <si>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</si>
  <si>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</si>
  <si>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</si>
  <si>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</si>
  <si>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</si>
  <si>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</si>
  <si>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</si>
  <si>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</si>
  <si>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</si>
  <si>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</si>
  <si>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</si>
  <si>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</si>
  <si>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</si>
  <si>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</si>
  <si>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</si>
  <si>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</si>
  <si>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</si>
  <si>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</si>
  <si>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</si>
  <si>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</si>
  <si>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</si>
  <si>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</si>
  <si>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</si>
  <si>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</si>
  <si>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</si>
  <si>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</si>
  <si>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</si>
  <si>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</si>
  <si>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</si>
  <si>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</si>
  <si>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</si>
  <si>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</si>
  <si>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</si>
  <si>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</si>
  <si>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</si>
  <si>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</si>
  <si>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</si>
  <si>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</si>
  <si>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</si>
  <si>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</si>
  <si>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</si>
  <si>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</si>
  <si>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</si>
  <si>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</si>
  <si>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</si>
  <si>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</si>
  <si>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</si>
  <si>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</si>
  <si>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</si>
  <si>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</si>
  <si>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</si>
  <si>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</si>
  <si>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</si>
  <si>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</si>
  <si>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</si>
  <si>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</si>
  <si>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</si>
  <si>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</si>
  <si>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</si>
  <si>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</si>
  <si>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</si>
  <si>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</si>
  <si>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</si>
  <si>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</si>
  <si>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</si>
  <si>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</si>
  <si>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</si>
  <si>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</si>
  <si>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</si>
  <si>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</si>
  <si>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</si>
  <si>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</si>
  <si>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</si>
  <si>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</si>
  <si>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</si>
  <si>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</si>
  <si>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</si>
  <si>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</si>
  <si>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</si>
  <si>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</si>
  <si>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</si>
  <si>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</si>
  <si>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</si>
  <si>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</si>
  <si>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</si>
  <si>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</si>
  <si>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</si>
  <si>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</si>
  <si>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</si>
  <si>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</si>
  <si>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</si>
  <si>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</si>
  <si>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</si>
  <si>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</si>
  <si>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</si>
  <si>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</si>
  <si>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</si>
  <si>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</si>
  <si>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</si>
  <si>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</si>
  <si>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</si>
  <si>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</si>
  <si>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</si>
  <si>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</si>
  <si>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</si>
  <si>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</si>
  <si>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</si>
  <si>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</si>
  <si>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</si>
  <si>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</si>
  <si>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</si>
  <si>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</si>
  <si>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</si>
  <si>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</si>
  <si>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</si>
  <si>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</si>
  <si>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</si>
  <si>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</si>
  <si>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</si>
  <si>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</si>
  <si>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</si>
  <si>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</si>
  <si>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</si>
  <si>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</si>
  <si>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</si>
  <si>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</si>
  <si>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</si>
  <si>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</si>
  <si>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</si>
  <si>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</si>
  <si>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</si>
  <si>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</si>
  <si>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</si>
  <si>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</si>
  <si>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</si>
  <si>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</si>
  <si>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</si>
  <si>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</si>
  <si>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</si>
  <si>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</si>
  <si>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</si>
  <si>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</si>
  <si>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</si>
  <si>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</si>
  <si>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</si>
  <si>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</si>
  <si>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</si>
  <si>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</si>
  <si>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</si>
  <si>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</si>
  <si>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</si>
  <si>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</si>
  <si>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</si>
  <si>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</si>
  <si>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</si>
  <si>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</si>
  <si>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</si>
  <si>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</si>
  <si>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</si>
  <si>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</si>
  <si>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</si>
  <si>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</si>
  <si>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</si>
  <si>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</si>
  <si>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</si>
  <si>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</si>
  <si>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</si>
  <si>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</si>
  <si>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</si>
  <si>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</si>
  <si>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</si>
  <si>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</si>
  <si>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</si>
  <si>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</si>
  <si>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</si>
  <si>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</si>
  <si>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</si>
  <si>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</si>
  <si>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</si>
  <si>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</si>
  <si>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</si>
  <si>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</si>
  <si>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</si>
  <si>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</si>
  <si>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</si>
  <si>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</si>
  <si>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</si>
  <si>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</si>
  <si>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</si>
  <si>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</si>
  <si>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</si>
  <si>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</si>
  <si>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</si>
  <si>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</si>
  <si>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</si>
  <si>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</si>
  <si>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</si>
  <si>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</si>
  <si>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</si>
  <si>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</si>
  <si>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</si>
  <si>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</si>
  <si>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</si>
  <si>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</si>
  <si>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</si>
  <si>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</si>
  <si>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</si>
  <si>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</si>
  <si>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</si>
  <si>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</si>
  <si>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</si>
  <si>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</si>
  <si>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</si>
  <si>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</si>
  <si>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</si>
  <si>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</si>
  <si>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</si>
  <si>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</si>
  <si>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</si>
  <si>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</si>
  <si>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</si>
  <si>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</si>
  <si>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</si>
  <si>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</si>
  <si>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</si>
  <si>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</si>
  <si>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</si>
  <si>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</si>
  <si>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</si>
  <si>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</si>
  <si>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</si>
  <si>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</si>
  <si>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</si>
  <si>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</si>
  <si>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</si>
  <si>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</si>
  <si>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</si>
  <si>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</si>
  <si>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</si>
  <si>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</si>
  <si>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</si>
  <si>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</si>
  <si>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</si>
  <si>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</si>
  <si>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</si>
  <si>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</si>
  <si>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</si>
  <si>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</si>
  <si>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</si>
  <si>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</si>
  <si>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</si>
  <si>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</si>
  <si>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</si>
  <si>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</si>
  <si>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</si>
  <si>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</si>
  <si>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</si>
  <si>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</si>
  <si>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</si>
  <si>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</si>
  <si>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</si>
  <si>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</si>
  <si>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</si>
  <si>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</si>
  <si>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</si>
  <si>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</si>
  <si>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</si>
  <si>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</si>
  <si>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</si>
  <si>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</si>
  <si>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</si>
  <si>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</si>
  <si>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</si>
  <si>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</si>
  <si>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</si>
  <si>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</si>
  <si>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</si>
  <si>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</si>
  <si>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</si>
  <si>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</si>
  <si>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</si>
  <si>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</si>
  <si>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</si>
  <si>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</si>
  <si>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</si>
  <si>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</si>
  <si>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</si>
  <si>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</si>
  <si>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</si>
  <si>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</si>
  <si>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</si>
  <si>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</si>
  <si>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</si>
  <si>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</si>
  <si>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</si>
  <si>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</si>
  <si>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</si>
  <si>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</si>
  <si>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</si>
  <si>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</si>
  <si>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</si>
  <si>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</si>
  <si>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</si>
  <si>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</si>
  <si>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</si>
  <si>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</si>
  <si>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</si>
  <si>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</si>
  <si>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</si>
  <si>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</si>
  <si>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</si>
  <si>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</si>
  <si>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</si>
  <si>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</si>
  <si>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</si>
  <si>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</si>
  <si>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</si>
  <si>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</si>
  <si>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</si>
  <si>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</si>
  <si>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</si>
  <si>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</si>
  <si>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</si>
  <si>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</si>
  <si>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</si>
  <si>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</si>
  <si>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</si>
  <si>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</si>
  <si>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</si>
  <si>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</si>
  <si>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</si>
  <si>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</si>
  <si>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</si>
  <si>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</si>
  <si>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</si>
  <si>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</si>
  <si>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</si>
  <si>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</si>
  <si>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</si>
  <si>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</si>
  <si>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</si>
  <si>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</si>
  <si>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</si>
  <si>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</si>
  <si>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</si>
  <si>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</si>
  <si>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</si>
  <si>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</si>
  <si>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</si>
  <si>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</si>
  <si>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</si>
  <si>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</si>
  <si>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</si>
  <si>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</si>
  <si>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</si>
  <si>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</si>
  <si>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</si>
  <si>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</si>
  <si>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</si>
  <si>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</si>
  <si>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</si>
  <si>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</si>
  <si>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</si>
  <si>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</si>
  <si>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</si>
  <si>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</si>
  <si>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</si>
  <si>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</si>
  <si>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</si>
  <si>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</si>
  <si>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</si>
  <si>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</si>
  <si>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</si>
  <si>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</si>
  <si>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</si>
  <si>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</si>
  <si>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</si>
  <si>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</si>
  <si>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</si>
  <si>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</si>
  <si>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</si>
  <si>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</si>
  <si>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</si>
  <si>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</si>
  <si>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</si>
  <si>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</si>
  <si>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</si>
  <si>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</si>
  <si>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</si>
  <si>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</si>
  <si>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</si>
  <si>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</si>
  <si>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</si>
  <si>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</si>
  <si>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</si>
  <si>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</si>
  <si>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</si>
  <si>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</si>
  <si>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</si>
  <si>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</si>
  <si>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</si>
  <si>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</si>
  <si>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</si>
  <si>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</si>
  <si>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</si>
  <si>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</si>
  <si>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</si>
  <si>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</si>
  <si>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</si>
  <si>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</si>
  <si>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</si>
  <si>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</si>
  <si>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</si>
  <si>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</si>
  <si>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</si>
  <si>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</si>
  <si>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</si>
  <si>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</si>
  <si>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</si>
  <si>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</si>
  <si>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</si>
  <si>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</si>
  <si>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</si>
  <si>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</si>
  <si>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</si>
  <si>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</si>
  <si>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</si>
  <si>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</si>
  <si>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</si>
  <si>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</si>
  <si>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</si>
  <si>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</si>
  <si>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</si>
  <si>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</si>
  <si>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</si>
  <si>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</si>
  <si>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</si>
  <si>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</si>
  <si>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</si>
  <si>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</si>
  <si>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</si>
  <si>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</si>
  <si>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</si>
  <si>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</si>
  <si>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</si>
  <si>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</si>
  <si>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</si>
  <si>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</si>
  <si>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</si>
  <si>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</si>
  <si>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</si>
  <si>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</si>
  <si>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</si>
  <si>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</si>
  <si>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</si>
  <si>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</si>
  <si>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</si>
  <si>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</si>
  <si>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</si>
  <si>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</si>
  <si>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</si>
  <si>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</si>
  <si>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</si>
  <si>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</si>
  <si>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</si>
  <si>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</si>
  <si>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</si>
  <si>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</si>
  <si>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</si>
  <si>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</si>
  <si>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</si>
  <si>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</si>
  <si>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</si>
  <si>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</si>
  <si>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</si>
  <si>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</si>
  <si>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</si>
  <si>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</si>
  <si>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</si>
  <si>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</si>
  <si>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</si>
  <si>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</si>
  <si>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</si>
  <si>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</si>
  <si>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</si>
  <si>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</si>
  <si>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</si>
  <si>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</si>
  <si>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</si>
  <si>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</si>
  <si>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</si>
  <si>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</si>
  <si>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</si>
  <si>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</si>
  <si>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</si>
  <si>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</si>
  <si>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</si>
  <si>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</si>
  <si>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</si>
  <si>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</si>
  <si>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</si>
  <si>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</si>
  <si>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</si>
  <si>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</si>
  <si>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</si>
  <si>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</si>
  <si>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</si>
  <si>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</si>
  <si>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</si>
  <si>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</si>
  <si>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</si>
  <si>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</si>
  <si>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</si>
  <si>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</si>
  <si>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</si>
  <si>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</si>
  <si>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</si>
  <si>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</si>
  <si>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</si>
  <si>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</si>
  <si>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</si>
  <si>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</si>
  <si>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</si>
  <si>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</si>
  <si>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</si>
  <si>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</si>
  <si>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</si>
  <si>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</si>
  <si>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</si>
  <si>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</si>
  <si>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</si>
  <si>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</si>
  <si>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</si>
  <si>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</si>
  <si>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</si>
  <si>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</si>
  <si>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</si>
  <si>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</si>
  <si>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</si>
  <si>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</si>
  <si>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</si>
  <si>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</si>
  <si>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</si>
  <si>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</si>
  <si>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</si>
  <si>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</si>
  <si>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</si>
  <si>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</si>
  <si>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</si>
  <si>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</si>
  <si>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</si>
  <si>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</si>
  <si>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</si>
  <si>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</si>
  <si>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</si>
  <si>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</si>
  <si>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</si>
  <si>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</si>
  <si>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</si>
  <si>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</si>
  <si>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</si>
  <si>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</si>
  <si>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</si>
  <si>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</si>
  <si>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</si>
  <si>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</si>
  <si>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</si>
  <si>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</si>
  <si>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</si>
  <si>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</si>
  <si>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</si>
  <si>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</si>
  <si>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</si>
  <si>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</si>
  <si>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</si>
  <si>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</si>
  <si>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</si>
  <si>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</si>
  <si>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</si>
  <si>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</si>
  <si>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</si>
  <si>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</si>
  <si>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</si>
  <si>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</si>
  <si>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</si>
  <si>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</si>
  <si>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</si>
  <si>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</si>
  <si>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</si>
  <si>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</si>
  <si>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</si>
  <si>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</si>
  <si>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</si>
  <si>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</si>
  <si>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</si>
  <si>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</si>
  <si>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</si>
  <si>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</si>
  <si>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</si>
  <si>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</si>
  <si>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</si>
  <si>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</si>
  <si>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</si>
  <si>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</si>
  <si>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</si>
  <si>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</si>
  <si>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</si>
  <si>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</si>
  <si>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</si>
  <si>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</si>
  <si>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</si>
  <si>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</si>
  <si>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</si>
  <si>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</si>
  <si>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</si>
  <si>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</si>
  <si>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</si>
  <si>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</si>
  <si>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</si>
  <si>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</si>
  <si>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</si>
  <si>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</si>
  <si>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</si>
  <si>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</si>
  <si>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</si>
  <si>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</si>
  <si>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</si>
  <si>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</si>
  <si>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</si>
  <si>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</si>
  <si>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</si>
  <si>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</si>
  <si>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</si>
  <si>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</si>
  <si>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</si>
  <si>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</si>
  <si>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</si>
  <si>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</si>
  <si>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</si>
  <si>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</si>
  <si>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</si>
  <si>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</si>
  <si>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</si>
  <si>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</si>
  <si>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</si>
  <si>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</si>
  <si>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</si>
  <si>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</si>
  <si>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</si>
  <si>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</si>
  <si>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</si>
  <si>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</si>
  <si>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</si>
  <si>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</si>
  <si>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</si>
  <si>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</si>
  <si>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</si>
  <si>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</si>
  <si>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</si>
  <si>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</si>
  <si>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</si>
  <si>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</si>
  <si>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</si>
  <si>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</si>
  <si>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</si>
  <si>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</si>
  <si>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</si>
  <si>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</si>
  <si>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</si>
  <si>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</si>
  <si>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</si>
  <si>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</si>
  <si>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</si>
  <si>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</si>
  <si>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</si>
  <si>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</si>
  <si>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</si>
  <si>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</si>
  <si>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</si>
  <si>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</si>
  <si>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</si>
  <si>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</si>
  <si>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</si>
  <si>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</si>
  <si>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</si>
  <si>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</si>
  <si>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</si>
  <si>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</si>
  <si>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</si>
  <si>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</si>
  <si>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</si>
  <si>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</si>
  <si>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</si>
  <si>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</si>
  <si>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</si>
  <si>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</si>
  <si>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</si>
  <si>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</si>
  <si>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</si>
  <si>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</si>
  <si>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</si>
  <si>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</si>
  <si>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</si>
  <si>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</si>
  <si>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</si>
  <si>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</si>
  <si>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</si>
  <si>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</si>
  <si>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</si>
  <si>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</si>
  <si>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</si>
  <si>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</si>
  <si>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</si>
  <si>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</si>
  <si>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</si>
  <si>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</si>
  <si>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</si>
  <si>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</si>
  <si>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</si>
  <si>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</si>
  <si>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</si>
  <si>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</si>
  <si>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</si>
  <si>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</si>
  <si>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</si>
  <si>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</si>
  <si>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</si>
  <si>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</si>
  <si>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</si>
  <si>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</si>
  <si>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</si>
  <si>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</si>
  <si>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</si>
  <si>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</si>
  <si>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</si>
  <si>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</si>
  <si>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</si>
  <si>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</si>
  <si>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</si>
  <si>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</si>
  <si>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</si>
  <si>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</si>
  <si>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</si>
  <si>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</si>
  <si>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</si>
  <si>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</si>
  <si>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</si>
  <si>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</si>
  <si>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</si>
  <si>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</si>
  <si>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</si>
  <si>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</si>
  <si>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</si>
  <si>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</si>
  <si>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</si>
  <si>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</si>
  <si>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</si>
  <si>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</si>
  <si>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</si>
  <si>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</si>
  <si>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</si>
  <si>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</si>
  <si>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</si>
  <si>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</si>
  <si>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</si>
  <si>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</si>
  <si>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</si>
  <si>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</si>
  <si>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</si>
  <si>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</si>
  <si>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</si>
  <si>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</si>
  <si>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</si>
  <si>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</si>
  <si>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</si>
  <si>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</si>
  <si>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</si>
  <si>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</si>
  <si>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</si>
  <si>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</si>
  <si>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</si>
  <si>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</si>
  <si>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</si>
  <si>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</si>
  <si>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</si>
  <si>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</si>
  <si>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</si>
  <si>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</si>
  <si>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</si>
  <si>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</si>
  <si>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</si>
  <si>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</si>
  <si>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</si>
  <si>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</si>
  <si>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</si>
  <si>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</si>
  <si>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</si>
  <si>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</si>
  <si>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</si>
  <si>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</si>
  <si>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</si>
  <si>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</si>
  <si>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</si>
  <si>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</si>
  <si>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</si>
  <si>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</si>
  <si>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</si>
  <si>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</si>
  <si>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</si>
  <si>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</si>
  <si>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</si>
  <si>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</si>
  <si>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</si>
  <si>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</si>
  <si>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</si>
  <si>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</si>
  <si>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</si>
  <si>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</si>
  <si>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</si>
  <si>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</si>
  <si>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</si>
  <si>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</si>
  <si>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</si>
  <si>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</si>
  <si>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</si>
  <si>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</si>
  <si>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</si>
  <si>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</si>
  <si>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</si>
  <si>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</si>
  <si>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</si>
  <si>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</si>
  <si>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</si>
  <si>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</si>
  <si>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</si>
  <si>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</si>
  <si>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</si>
  <si>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</si>
  <si>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</si>
  <si>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</si>
  <si>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</si>
  <si>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</si>
  <si>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</si>
  <si>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</si>
  <si>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</si>
  <si>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</si>
  <si>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</si>
  <si>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</si>
  <si>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</si>
  <si>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</si>
  <si>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</si>
  <si>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</si>
  <si>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</si>
  <si>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</si>
  <si>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</si>
  <si>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</si>
  <si>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</si>
  <si>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</si>
  <si>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</si>
  <si>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</si>
  <si>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</si>
  <si>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</si>
  <si>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</si>
  <si>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</si>
  <si>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</si>
  <si>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</si>
  <si>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</si>
  <si>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</si>
  <si>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</si>
  <si>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</si>
  <si>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</si>
  <si>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</si>
  <si>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</si>
  <si>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</si>
  <si>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</si>
  <si>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</si>
  <si>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</si>
  <si>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</si>
  <si>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</si>
  <si>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</si>
  <si>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</si>
  <si>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</si>
  <si>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</si>
  <si>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</si>
  <si>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</si>
  <si>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</si>
  <si>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</si>
  <si>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</si>
  <si>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</si>
  <si>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</si>
  <si>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</si>
  <si>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</si>
  <si>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</si>
  <si>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</si>
  <si>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</si>
  <si>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</si>
  <si>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</si>
  <si>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</si>
  <si>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</si>
  <si>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</si>
  <si>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</si>
  <si>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</si>
  <si>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</si>
  <si>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</si>
  <si>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</si>
  <si>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</si>
  <si>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</si>
  <si>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</si>
  <si>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</si>
  <si>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</si>
  <si>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</si>
  <si>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</si>
  <si>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</si>
  <si>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</si>
  <si>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</si>
  <si>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</si>
  <si>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</si>
  <si>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</si>
  <si>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</si>
  <si>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</si>
  <si>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</si>
  <si>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</si>
  <si>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</si>
  <si>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</si>
  <si>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</si>
  <si>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</si>
  <si>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</si>
  <si>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</si>
  <si>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</si>
  <si>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</si>
  <si>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</si>
  <si>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</si>
  <si>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</si>
  <si>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</si>
  <si>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</si>
  <si>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</si>
  <si>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</si>
  <si>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</si>
  <si>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</si>
  <si>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</si>
  <si>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</si>
  <si>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</si>
  <si>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</si>
  <si>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</si>
  <si>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</si>
  <si>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</si>
  <si>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</si>
  <si>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</si>
  <si>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</si>
  <si>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</si>
  <si>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</si>
  <si>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</si>
  <si>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</si>
  <si>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</si>
  <si>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</si>
  <si>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</si>
  <si>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</si>
  <si>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</si>
  <si>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</si>
  <si>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</si>
  <si>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</si>
  <si>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</si>
  <si>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</si>
  <si>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</si>
  <si>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</si>
  <si>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</si>
  <si>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</si>
  <si>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</si>
  <si>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</si>
  <si>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</si>
  <si>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</si>
  <si>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</si>
  <si>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</si>
  <si>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</si>
  <si>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</si>
  <si>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</si>
  <si>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</si>
  <si>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</si>
  <si>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</si>
  <si>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</si>
  <si>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</si>
  <si>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</si>
  <si>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</si>
  <si>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</si>
  <si>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</si>
  <si>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</si>
  <si>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</si>
  <si>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</si>
  <si>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</si>
  <si>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</si>
  <si>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</si>
  <si>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</si>
  <si>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</si>
  <si>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</si>
  <si>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</si>
  <si>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</si>
  <si>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</si>
  <si>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</si>
  <si>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</si>
  <si>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</si>
  <si>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</si>
  <si>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</si>
  <si>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</si>
  <si>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</si>
  <si>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</si>
  <si>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</si>
  <si>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</si>
  <si>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</si>
  <si>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</si>
  <si>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</si>
  <si>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</si>
  <si>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</si>
  <si>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</si>
  <si>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</si>
  <si>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</si>
  <si>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</si>
  <si>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</si>
  <si>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</si>
  <si>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</si>
  <si>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</si>
  <si>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</si>
  <si>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</si>
  <si>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</si>
  <si>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</si>
  <si>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</si>
  <si>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</si>
  <si>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</si>
  <si>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</si>
  <si>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</si>
  <si>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</si>
  <si>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</si>
  <si>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</si>
  <si>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</si>
  <si>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</si>
  <si>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</si>
  <si>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</si>
  <si>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</si>
  <si>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</si>
  <si>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</si>
  <si>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</si>
  <si>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</si>
  <si>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</si>
  <si>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</si>
  <si>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</si>
  <si>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</si>
  <si>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</si>
  <si>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</si>
  <si>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</si>
  <si>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</si>
  <si>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</si>
  <si>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</si>
  <si>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</si>
  <si>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</si>
  <si>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</si>
  <si>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</si>
  <si>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</si>
  <si>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</si>
  <si>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</si>
  <si>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</si>
  <si>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</si>
  <si>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</si>
  <si>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</si>
  <si>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</si>
  <si>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</si>
  <si>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</si>
  <si>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</si>
  <si>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</si>
  <si>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</si>
  <si>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</si>
  <si>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</si>
  <si>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</si>
  <si>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</si>
  <si>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</si>
  <si>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</si>
  <si>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</si>
  <si>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</si>
  <si>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</si>
  <si>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</si>
  <si>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</si>
  <si>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</si>
  <si>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</si>
  <si>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</si>
  <si>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</si>
  <si>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</si>
  <si>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</si>
  <si>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</si>
  <si>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</si>
  <si>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</si>
  <si>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</si>
  <si>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</si>
  <si>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</si>
  <si>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</si>
  <si>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</si>
  <si>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</si>
  <si>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</si>
  <si>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</si>
  <si>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</si>
  <si>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</si>
  <si>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</si>
  <si>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</si>
  <si>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</si>
  <si>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</si>
  <si>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</si>
  <si>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</si>
  <si>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</si>
  <si>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</si>
  <si>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</si>
  <si>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</si>
  <si>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</si>
  <si>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</si>
  <si>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</si>
  <si>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</si>
  <si>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</si>
  <si>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</si>
  <si>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</si>
  <si>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</si>
  <si>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</si>
  <si>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</si>
  <si>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</si>
  <si>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</si>
  <si>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</si>
  <si>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</si>
  <si>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</si>
  <si>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</si>
  <si>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</si>
  <si>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</si>
  <si>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</si>
  <si>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</si>
  <si>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</si>
  <si>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</si>
  <si>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</si>
  <si>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</si>
  <si>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</si>
  <si>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</si>
  <si>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</si>
  <si>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</si>
  <si>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</si>
  <si>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</si>
  <si>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</si>
  <si>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</si>
  <si>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</si>
  <si>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</si>
  <si>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</si>
  <si>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</si>
  <si>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</si>
  <si>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</si>
  <si>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</si>
  <si>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</si>
  <si>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</si>
  <si>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</si>
  <si>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</si>
  <si>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</si>
  <si>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</si>
  <si>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</si>
  <si>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</si>
  <si>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</si>
  <si>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</si>
  <si>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</si>
  <si>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</si>
  <si>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</si>
  <si>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</si>
  <si>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</si>
  <si>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</si>
  <si>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</si>
  <si>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</si>
  <si>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</si>
  <si>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</si>
  <si>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</si>
  <si>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</si>
  <si>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</si>
  <si>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</si>
  <si>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</si>
  <si>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</si>
  <si>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</si>
  <si>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</si>
  <si>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</si>
  <si>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</si>
  <si>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</si>
  <si>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</si>
  <si>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</si>
  <si>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</si>
  <si>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</si>
  <si>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</si>
  <si>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</si>
  <si>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</si>
  <si>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</si>
  <si>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</si>
  <si>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</si>
  <si>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</si>
  <si>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</si>
  <si>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</si>
  <si>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</si>
  <si>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</si>
  <si>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</si>
  <si>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</si>
  <si>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</si>
  <si>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</si>
  <si>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</si>
  <si>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</si>
  <si>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</si>
  <si>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</si>
  <si>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</si>
  <si>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</si>
  <si>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</si>
  <si>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</si>
  <si>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</si>
  <si>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</si>
  <si>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</si>
  <si>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</si>
  <si>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</si>
  <si>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</si>
  <si>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</si>
  <si>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</si>
  <si>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</si>
  <si>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</si>
  <si>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</si>
  <si>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</si>
  <si>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</si>
  <si>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</si>
  <si>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</si>
  <si>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</si>
  <si>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</si>
  <si>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</si>
  <si>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</si>
  <si>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</si>
  <si>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</si>
  <si>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</si>
  <si>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</si>
  <si>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</si>
  <si>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</si>
  <si>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</si>
  <si>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</si>
  <si>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</si>
  <si>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</si>
  <si>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</si>
  <si>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</si>
  <si>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</si>
  <si>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</si>
  <si>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</si>
  <si>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</si>
  <si>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</si>
  <si>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</si>
  <si>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</si>
  <si>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</si>
  <si>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</si>
  <si>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</si>
  <si>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</si>
  <si>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</si>
  <si>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</si>
  <si>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</si>
  <si>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</si>
  <si>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</si>
  <si>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</si>
  <si>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</si>
  <si>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</si>
  <si>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</si>
  <si>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</si>
  <si>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</si>
  <si>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</si>
  <si>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</si>
  <si>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</si>
  <si>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</si>
  <si>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</si>
  <si>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</si>
  <si>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</si>
  <si>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</si>
  <si>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</si>
  <si>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</si>
  <si>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</si>
  <si>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</si>
  <si>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</si>
  <si>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</si>
  <si>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</si>
  <si>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</si>
  <si>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</si>
  <si>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</si>
  <si>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</si>
  <si>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</si>
  <si>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</si>
  <si>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</si>
  <si>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</si>
  <si>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</si>
  <si>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</si>
  <si>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</si>
  <si>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</si>
  <si>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</si>
  <si>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</si>
  <si>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</si>
  <si>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</si>
  <si>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</si>
  <si>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</si>
  <si>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</si>
  <si>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</si>
  <si>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</si>
  <si>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</si>
  <si>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</si>
  <si>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</si>
  <si>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</si>
  <si>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</si>
  <si>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</si>
  <si>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</si>
  <si>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</si>
  <si>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</si>
  <si>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</si>
  <si>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</si>
  <si>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</si>
  <si>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</si>
  <si>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</si>
  <si>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</si>
  <si>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</si>
  <si>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</si>
  <si>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</si>
  <si>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</si>
  <si>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</si>
  <si>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</si>
  <si>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</si>
  <si>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</si>
  <si>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</si>
  <si>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</si>
  <si>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</si>
  <si>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</si>
  <si>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</si>
  <si>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</si>
  <si>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</si>
  <si>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</si>
  <si>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</si>
  <si>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</si>
  <si>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</si>
  <si>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</si>
  <si>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</si>
  <si>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</si>
  <si>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</si>
  <si>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</si>
  <si>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</si>
  <si>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</si>
  <si>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</si>
  <si>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</si>
  <si>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</si>
  <si>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</si>
  <si>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</si>
  <si>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</si>
  <si>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</si>
  <si>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</si>
  <si>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</si>
  <si>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</si>
  <si>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</si>
  <si>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</si>
  <si>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</si>
  <si>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</si>
  <si>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</si>
  <si>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</si>
  <si>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</si>
  <si>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</si>
  <si>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</si>
  <si>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</si>
  <si>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</si>
  <si>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</si>
  <si>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</si>
  <si>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</si>
  <si>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</si>
  <si>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</si>
  <si>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</si>
  <si>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</si>
  <si>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</si>
  <si>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</si>
  <si>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</si>
  <si>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</si>
  <si>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</si>
  <si>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</si>
  <si>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</si>
  <si>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</si>
  <si>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</si>
  <si>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</si>
  <si>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</si>
  <si>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</si>
  <si>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</si>
  <si>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</si>
  <si>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</si>
  <si>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</si>
  <si>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</si>
  <si>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</si>
  <si>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</si>
  <si>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</si>
  <si>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</si>
  <si>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</si>
  <si>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</si>
  <si>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</si>
  <si>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</si>
  <si>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</si>
  <si>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</si>
  <si>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</si>
  <si>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</si>
  <si>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</si>
  <si>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</si>
  <si>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</si>
  <si>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</si>
  <si>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</si>
  <si>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</si>
  <si>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</si>
  <si>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</si>
  <si>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</si>
  <si>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</si>
  <si>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</si>
  <si>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</si>
  <si>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</si>
  <si>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</si>
  <si>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</si>
  <si>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</si>
  <si>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</si>
  <si>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</si>
  <si>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</si>
  <si>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</si>
  <si>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</si>
  <si>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</si>
  <si>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</si>
  <si>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</si>
  <si>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</si>
  <si>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</si>
  <si>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</si>
  <si>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</si>
  <si>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</si>
  <si>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</si>
  <si>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</si>
  <si>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</si>
  <si>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</si>
  <si>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</si>
  <si>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</si>
  <si>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</si>
  <si>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</si>
  <si>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</si>
  <si>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</si>
  <si>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</si>
  <si>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</si>
  <si>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</si>
  <si>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</si>
  <si>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</si>
  <si>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</si>
  <si>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</si>
  <si>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</si>
  <si>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</si>
  <si>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</si>
  <si>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</si>
  <si>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</si>
  <si>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</si>
  <si>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</si>
  <si>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</si>
  <si>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</si>
  <si>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</si>
  <si>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</si>
  <si>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</si>
  <si>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</si>
  <si>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</si>
  <si>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</si>
  <si>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</si>
  <si>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</si>
  <si>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</si>
  <si>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</si>
  <si>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</si>
  <si>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</si>
  <si>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</si>
  <si>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</si>
  <si>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</si>
  <si>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</si>
  <si>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</si>
  <si>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</si>
  <si>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</si>
  <si>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</si>
  <si>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</si>
  <si>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</si>
  <si>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</si>
  <si>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</si>
  <si>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</si>
  <si>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</si>
  <si>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</si>
  <si>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</si>
  <si>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</si>
  <si>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</si>
  <si>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</si>
  <si>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</si>
  <si>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</si>
  <si>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</si>
  <si>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</si>
  <si>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</si>
  <si>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</si>
  <si>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</si>
  <si>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</si>
  <si>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</si>
  <si>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</si>
  <si>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</si>
  <si>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</si>
  <si>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</si>
  <si>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</si>
  <si>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</si>
  <si>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</si>
  <si>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</si>
  <si>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</si>
  <si>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</si>
  <si>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</si>
  <si>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</si>
  <si>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</si>
  <si>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</si>
  <si>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</si>
  <si>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</si>
  <si>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</si>
  <si>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</si>
  <si>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</si>
  <si>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</si>
  <si>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</si>
  <si>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</si>
  <si>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</si>
  <si>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</si>
  <si>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</si>
  <si>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</si>
  <si>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</si>
  <si>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</si>
  <si>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</si>
  <si>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</si>
  <si>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</si>
  <si>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</si>
  <si>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</si>
  <si>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</si>
  <si>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</si>
  <si>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</si>
  <si>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</si>
  <si>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</si>
  <si>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</si>
  <si>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</si>
  <si>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</si>
  <si>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</si>
  <si>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</si>
  <si>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</si>
  <si>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</si>
  <si>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</si>
  <si>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</si>
  <si>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</si>
  <si>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</si>
  <si>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</si>
  <si>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</si>
  <si>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</si>
  <si>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</si>
  <si>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</si>
  <si>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</si>
  <si>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</si>
  <si>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</si>
  <si>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</si>
  <si>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</si>
  <si>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</si>
  <si>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</si>
  <si>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</si>
  <si>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</si>
  <si>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</si>
  <si>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</si>
  <si>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</si>
  <si>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</si>
  <si>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</si>
  <si>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</si>
  <si>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</si>
  <si>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</si>
  <si>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</si>
  <si>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</si>
  <si>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</si>
  <si>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</si>
  <si>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</si>
  <si>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</si>
  <si>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</si>
  <si>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</si>
  <si>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</si>
  <si>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</si>
  <si>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</si>
  <si>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</si>
  <si>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</si>
  <si>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</si>
  <si>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</si>
  <si>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</si>
  <si>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</si>
  <si>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</si>
  <si>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</si>
  <si>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</si>
  <si>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</si>
  <si>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</si>
  <si>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</si>
  <si>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</si>
  <si>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</si>
  <si>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</si>
  <si>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</si>
  <si>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</si>
  <si>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</si>
  <si>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</si>
  <si>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</si>
  <si>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</si>
  <si>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</si>
  <si>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</si>
  <si>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</si>
  <si>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</si>
  <si>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</si>
  <si>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</si>
  <si>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</si>
  <si>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</si>
  <si>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</si>
  <si>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</si>
  <si>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</si>
  <si>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</si>
  <si>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</si>
  <si>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</si>
  <si>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</si>
  <si>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</si>
  <si>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</si>
  <si>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</si>
  <si>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</si>
  <si>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</si>
  <si>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</si>
  <si>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</si>
  <si>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</si>
  <si>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</si>
  <si>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</si>
  <si>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</si>
  <si>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</si>
  <si>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</si>
  <si>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</si>
  <si>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</si>
  <si>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</si>
  <si>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</si>
  <si>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</si>
  <si>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</si>
  <si>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</si>
  <si>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</si>
  <si>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</si>
  <si>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</si>
  <si>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</si>
  <si>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</si>
  <si>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</si>
  <si>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</si>
  <si>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</si>
  <si>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</si>
  <si>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</si>
  <si>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</si>
  <si>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</si>
  <si>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</si>
  <si>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</si>
  <si>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</si>
  <si>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</si>
  <si>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</si>
  <si>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</si>
  <si>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</si>
  <si>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</si>
  <si>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</si>
  <si>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</si>
  <si>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</si>
  <si>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</si>
  <si>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</si>
  <si>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</si>
  <si>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</si>
  <si>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</si>
  <si>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</si>
  <si>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</si>
  <si>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</si>
  <si>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</si>
  <si>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</si>
  <si>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</si>
  <si>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</si>
  <si>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</si>
  <si>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</si>
  <si>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</si>
  <si>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</si>
  <si>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</si>
  <si>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</si>
  <si>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</si>
  <si>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</si>
  <si>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</si>
  <si>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</si>
  <si>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</si>
  <si>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</si>
  <si>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</si>
  <si>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</si>
  <si>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</si>
  <si>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</si>
  <si>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</si>
  <si>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</si>
  <si>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</si>
  <si>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</si>
  <si>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</si>
  <si>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</si>
  <si>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</si>
  <si>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</si>
  <si>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</si>
  <si>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</si>
  <si>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</si>
  <si>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</si>
  <si>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</si>
  <si>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</si>
  <si>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</si>
  <si>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</si>
  <si>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</si>
  <si>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</si>
  <si>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</si>
  <si>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</si>
  <si>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</si>
  <si>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</si>
  <si>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</si>
  <si>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</si>
  <si>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</si>
  <si>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</si>
  <si>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</si>
  <si>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</si>
  <si>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</si>
  <si>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</si>
  <si>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</si>
  <si>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</si>
  <si>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</si>
  <si>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</si>
  <si>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</si>
  <si>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</si>
  <si>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</si>
  <si>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</si>
  <si>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</si>
  <si>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</si>
  <si>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</si>
  <si>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</si>
  <si>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</si>
  <si>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</si>
  <si>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</si>
  <si>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</si>
  <si>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</si>
  <si>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</si>
  <si>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</si>
  <si>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</si>
  <si>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</si>
  <si>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</si>
  <si>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</si>
  <si>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</si>
  <si>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</si>
  <si>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</si>
  <si>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</si>
  <si>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</si>
  <si>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</si>
  <si>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</si>
  <si>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</si>
  <si>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</si>
  <si>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</si>
  <si>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</si>
  <si>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</si>
  <si>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</si>
  <si>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</si>
  <si>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</si>
  <si>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</si>
  <si>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</si>
  <si>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</si>
  <si>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</si>
  <si>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</si>
  <si>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</si>
  <si>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</si>
  <si>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</si>
  <si>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</si>
  <si>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</si>
  <si>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</si>
  <si>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</si>
  <si>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</si>
  <si>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</si>
  <si>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</si>
  <si>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</si>
  <si>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</si>
  <si>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</si>
  <si>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</si>
  <si>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</si>
  <si>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</si>
  <si>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</si>
  <si>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</si>
  <si>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</si>
  <si>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</si>
  <si>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</si>
  <si>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</si>
  <si>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</si>
  <si>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</si>
  <si>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</si>
  <si>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</si>
  <si>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</si>
  <si>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</si>
  <si>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</si>
  <si>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</si>
  <si>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</si>
  <si>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</si>
  <si>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</si>
  <si>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</si>
  <si>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</si>
  <si>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</si>
  <si>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</si>
  <si>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</si>
  <si>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</si>
  <si>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</si>
  <si>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</si>
  <si>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</si>
  <si>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</si>
  <si>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</si>
  <si>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</si>
  <si>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</si>
  <si>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</si>
  <si>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</si>
  <si>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</si>
  <si>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</si>
  <si>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</si>
  <si>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</si>
  <si>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</si>
  <si>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</si>
  <si>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</si>
  <si>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</si>
  <si>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</si>
  <si>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</si>
  <si>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</si>
  <si>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</si>
  <si>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</si>
  <si>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</si>
  <si>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</si>
  <si>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</si>
  <si>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</si>
  <si>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</si>
  <si>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</si>
  <si>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</si>
  <si>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</si>
  <si>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</si>
  <si>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</si>
  <si>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</si>
  <si>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</si>
  <si>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</si>
  <si>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</si>
  <si>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</si>
  <si>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</si>
  <si>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</si>
  <si>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</si>
  <si>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</si>
  <si>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</si>
  <si>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</si>
  <si>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</si>
  <si>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</si>
  <si>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</si>
  <si>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</si>
  <si>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</si>
  <si>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</si>
  <si>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</si>
  <si>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</si>
  <si>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</si>
  <si>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</si>
  <si>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</si>
  <si>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</si>
  <si>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</si>
  <si>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</si>
  <si>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</si>
  <si>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</si>
  <si>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</si>
  <si>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</si>
  <si>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</si>
  <si>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</si>
  <si>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</si>
  <si>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</si>
  <si>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</si>
  <si>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</si>
  <si>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</si>
  <si>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</si>
  <si>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</si>
  <si>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</si>
  <si>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</si>
  <si>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</si>
  <si>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</si>
  <si>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</si>
  <si>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</si>
  <si>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</si>
  <si>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</si>
  <si>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</si>
  <si>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</si>
  <si>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</si>
  <si>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</si>
  <si>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</si>
  <si>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</si>
  <si>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</si>
  <si>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</si>
  <si>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</si>
  <si>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</si>
  <si>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</si>
  <si>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</si>
  <si>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</si>
  <si>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</si>
  <si>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</si>
  <si>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</si>
  <si>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</si>
  <si>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</si>
  <si>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</si>
  <si>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</si>
  <si>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</si>
  <si>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</si>
  <si>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</si>
  <si>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</si>
  <si>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</si>
  <si>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</si>
  <si>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</si>
  <si>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</si>
  <si>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</si>
  <si>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</si>
  <si>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</si>
  <si>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</si>
  <si>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</si>
  <si>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</si>
  <si>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</si>
  <si>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</si>
  <si>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</si>
  <si>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</si>
  <si>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</si>
  <si>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</si>
  <si>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</si>
  <si>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</si>
  <si>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</si>
  <si>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</si>
  <si>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</si>
  <si>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</si>
  <si>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</si>
  <si>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</si>
  <si>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</si>
  <si>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</si>
  <si>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</si>
  <si>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</si>
  <si>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</si>
  <si>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</si>
  <si>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</si>
  <si>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</si>
  <si>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</si>
  <si>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</si>
  <si>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</si>
  <si>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</si>
  <si>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</si>
  <si>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</si>
  <si>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</si>
  <si>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</si>
  <si>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</si>
  <si>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</si>
  <si>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</si>
  <si>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</si>
  <si>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</si>
  <si>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</si>
  <si>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</si>
  <si>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</si>
  <si>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</si>
  <si>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</si>
  <si>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</si>
  <si>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</si>
  <si>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</si>
  <si>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</si>
  <si>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</si>
  <si>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</si>
  <si>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</si>
  <si>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</si>
  <si>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</si>
  <si>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</si>
  <si>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</si>
  <si>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</si>
  <si>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</si>
  <si>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</si>
  <si>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</si>
  <si>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</si>
  <si>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</si>
  <si>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</si>
  <si>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</si>
  <si>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</si>
  <si>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</si>
  <si>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</si>
  <si>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</si>
  <si>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</si>
  <si>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</si>
  <si>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</si>
  <si>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</si>
  <si>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</si>
  <si>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</si>
  <si>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</si>
  <si>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</si>
  <si>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</si>
  <si>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</si>
  <si>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</si>
  <si>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</si>
  <si>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</si>
  <si>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</si>
  <si>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</si>
  <si>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</si>
  <si>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</si>
  <si>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</si>
  <si>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</si>
  <si>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</si>
  <si>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</si>
  <si>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</si>
  <si>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</si>
  <si>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</si>
  <si>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</si>
  <si>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</si>
  <si>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</si>
  <si>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</si>
  <si>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</si>
  <si>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</si>
  <si>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</si>
  <si>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</si>
  <si>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</si>
  <si>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</si>
  <si>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</si>
  <si>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</si>
  <si>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</si>
  <si>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</si>
  <si>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</si>
  <si>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</si>
  <si>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</si>
  <si>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</si>
  <si>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</si>
  <si>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</si>
  <si>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</si>
  <si>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</si>
  <si>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</si>
  <si>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</si>
  <si>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</si>
  <si>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</si>
  <si>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</si>
  <si>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</si>
  <si>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</si>
  <si>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</si>
  <si>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</si>
  <si>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</si>
  <si>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</si>
  <si>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</si>
  <si>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</si>
  <si>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</si>
  <si>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</si>
  <si>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</si>
  <si>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</si>
  <si>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</si>
  <si>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</si>
  <si>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</si>
  <si>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</si>
  <si>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</si>
  <si>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</si>
  <si>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</si>
  <si>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</si>
  <si>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</si>
  <si>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</si>
  <si>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</si>
  <si>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</si>
  <si>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</si>
  <si>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</si>
  <si>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</si>
  <si>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</si>
  <si>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</si>
  <si>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</si>
  <si>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</si>
  <si>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</si>
  <si>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</si>
  <si>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</si>
  <si>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</si>
  <si>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</si>
  <si>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</si>
  <si>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</si>
  <si>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</si>
  <si>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</si>
  <si>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</si>
  <si>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</si>
  <si>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</si>
  <si>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</si>
  <si>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</si>
  <si>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</si>
  <si>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</si>
  <si>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</si>
  <si>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</si>
  <si>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</si>
  <si>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</si>
  <si>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</si>
  <si>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</si>
  <si>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</si>
  <si>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</si>
  <si>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</si>
  <si>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</si>
  <si>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</si>
  <si>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</si>
  <si>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</si>
  <si>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</si>
  <si>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</si>
  <si>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</si>
  <si>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</si>
  <si>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</si>
  <si>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</si>
  <si>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</si>
  <si>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</si>
  <si>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</si>
  <si>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</si>
  <si>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</si>
  <si>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</si>
  <si>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</si>
  <si>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</si>
  <si>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</si>
  <si>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</si>
  <si>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</si>
  <si>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</si>
  <si>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</si>
  <si>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</si>
  <si>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</si>
  <si>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</si>
  <si>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</si>
  <si>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</si>
  <si>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</si>
  <si>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</si>
  <si>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</si>
  <si>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</si>
  <si>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</si>
  <si>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</si>
  <si>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</si>
  <si>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</si>
  <si>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</si>
  <si>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</si>
  <si>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</si>
  <si>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</si>
  <si>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</si>
  <si>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</si>
  <si>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</si>
  <si>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</si>
  <si>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</si>
  <si>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</si>
  <si>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</si>
  <si>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</si>
  <si>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</si>
  <si>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</si>
  <si>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</si>
  <si>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</si>
  <si>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</si>
  <si>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</si>
  <si>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</si>
  <si>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</si>
  <si>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</si>
  <si>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</si>
  <si>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</si>
  <si>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</si>
  <si>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</si>
  <si>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</si>
  <si>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</si>
  <si>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</si>
  <si>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</si>
  <si>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</si>
  <si>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</si>
  <si>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</si>
  <si>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</si>
  <si>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</si>
  <si>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</si>
  <si>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</si>
  <si>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</si>
  <si>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</si>
  <si>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</si>
  <si>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</si>
  <si>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</si>
  <si>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</si>
  <si>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</si>
  <si>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</si>
  <si>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</si>
  <si>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</si>
  <si>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</si>
  <si>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</si>
  <si>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</si>
  <si>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</si>
  <si>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</si>
  <si>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</si>
  <si>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</si>
  <si>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</si>
  <si>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</si>
  <si>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</si>
  <si>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</si>
  <si>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</si>
  <si>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</si>
  <si>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</si>
  <si>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</si>
  <si>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</si>
  <si>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</si>
  <si>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</si>
  <si>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</si>
  <si>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</si>
  <si>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</si>
  <si>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</si>
  <si>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</si>
  <si>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</si>
  <si>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</si>
  <si>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</si>
  <si>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</si>
  <si>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</si>
  <si>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</si>
  <si>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</si>
  <si>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</si>
  <si>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</si>
  <si>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</si>
  <si>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</si>
  <si>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</si>
  <si>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</si>
  <si>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</si>
  <si>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</si>
  <si>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</si>
  <si>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</si>
  <si>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</si>
  <si>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</si>
  <si>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</si>
  <si>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</si>
  <si>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</si>
  <si>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</si>
  <si>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</si>
  <si>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</si>
  <si>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</si>
  <si>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</si>
  <si>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</si>
  <si>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</si>
  <si>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</si>
  <si>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</si>
  <si>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</si>
  <si>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</si>
  <si>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</si>
  <si>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</si>
  <si>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</si>
  <si>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</si>
  <si>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</si>
  <si>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</si>
  <si>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</si>
  <si>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</si>
  <si>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</si>
  <si>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</si>
  <si>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</si>
  <si>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</si>
  <si>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</si>
  <si>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</si>
  <si>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</si>
  <si>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</si>
  <si>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</si>
  <si>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</si>
  <si>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</si>
  <si>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</si>
  <si>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</si>
  <si>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</si>
  <si>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</si>
  <si>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</si>
  <si>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</si>
  <si>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</si>
  <si>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</si>
  <si>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</si>
  <si>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</si>
  <si>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</si>
  <si>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</si>
  <si>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</si>
  <si>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</si>
  <si>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</si>
  <si>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</si>
  <si>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</si>
  <si>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</si>
  <si>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</si>
  <si>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</si>
  <si>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</si>
  <si>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</si>
  <si>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</si>
  <si>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</si>
  <si>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</si>
  <si>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</si>
  <si>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</si>
  <si>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</si>
  <si>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</si>
  <si>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</si>
  <si>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</si>
  <si>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</si>
  <si>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</si>
  <si>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</si>
  <si>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</si>
  <si>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</si>
  <si>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</si>
  <si>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</si>
  <si>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</si>
  <si>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</si>
  <si>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</si>
  <si>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</si>
  <si>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</si>
  <si>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</si>
  <si>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</si>
  <si>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</si>
  <si>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</si>
  <si>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</si>
  <si>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</si>
  <si>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</si>
  <si>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</si>
  <si>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</si>
  <si>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</si>
  <si>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</si>
  <si>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</si>
  <si>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</si>
  <si>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</si>
  <si>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</si>
  <si>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</si>
  <si>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</si>
  <si>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</si>
  <si>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</si>
  <si>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</si>
  <si>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</si>
  <si>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</si>
  <si>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</si>
  <si>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</si>
  <si>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</si>
  <si>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</si>
  <si>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</si>
  <si>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</si>
  <si>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</si>
  <si>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</si>
  <si>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</si>
  <si>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</si>
  <si>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</si>
  <si>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</si>
  <si>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</si>
  <si>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</si>
  <si>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</si>
  <si>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</si>
  <si>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</si>
  <si>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</si>
  <si>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</si>
  <si>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</si>
  <si>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</si>
  <si>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</si>
  <si>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</si>
  <si>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</si>
  <si>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</si>
  <si>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</si>
  <si>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</si>
  <si>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</si>
  <si>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</si>
  <si>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</si>
  <si>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</si>
  <si>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</si>
  <si>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</si>
  <si>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</si>
  <si>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</si>
  <si>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</si>
  <si>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</si>
  <si>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</si>
  <si>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</si>
  <si>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</si>
  <si>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</si>
  <si>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</si>
  <si>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</si>
  <si>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</si>
  <si>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</si>
  <si>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</si>
  <si>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</si>
  <si>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</si>
  <si>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</si>
  <si>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</si>
  <si>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</si>
  <si>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</si>
  <si>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</si>
  <si>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</si>
  <si>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</si>
  <si>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</si>
  <si>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</si>
  <si>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</si>
  <si>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</si>
  <si>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</si>
  <si>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</si>
  <si>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</si>
  <si>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</si>
  <si>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</si>
  <si>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</si>
  <si>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</si>
  <si>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</si>
  <si>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</si>
  <si>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</si>
  <si>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</si>
  <si>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</si>
  <si>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</si>
  <si>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</si>
  <si>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</si>
  <si>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</si>
  <si>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</si>
  <si>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</si>
  <si>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</si>
  <si>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</si>
  <si>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</si>
  <si>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</si>
  <si>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</si>
  <si>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</si>
  <si>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</si>
  <si>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</si>
  <si>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</si>
  <si>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</si>
  <si>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</si>
  <si>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</si>
  <si>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</si>
  <si>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</si>
  <si>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</si>
  <si>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</si>
  <si>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</si>
  <si>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</si>
  <si>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</si>
  <si>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</si>
  <si>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</si>
  <si>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</si>
  <si>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</si>
  <si>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</si>
  <si>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</si>
  <si>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</si>
  <si>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</si>
  <si>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</si>
  <si>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</si>
  <si>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</si>
  <si>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</si>
  <si>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</si>
  <si>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</si>
  <si>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</si>
  <si>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</si>
  <si>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</si>
  <si>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</si>
  <si>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</si>
  <si>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</si>
  <si>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</si>
  <si>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</si>
  <si>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</si>
  <si>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</si>
  <si>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</si>
  <si>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</si>
  <si>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</si>
  <si>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</si>
  <si>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</si>
  <si>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</si>
  <si>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</si>
  <si>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</si>
  <si>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</si>
  <si>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</si>
  <si>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</si>
  <si>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</si>
  <si>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</si>
  <si>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</si>
  <si>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</si>
  <si>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</si>
  <si>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</si>
  <si>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</si>
  <si>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</si>
  <si>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</si>
  <si>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</si>
  <si>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</si>
  <si>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</si>
  <si>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</si>
  <si>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</si>
  <si>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</si>
  <si>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</si>
  <si>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</si>
  <si>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</si>
  <si>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</si>
  <si>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</si>
  <si>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</si>
  <si>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</si>
  <si>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</si>
  <si>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</si>
  <si>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</si>
  <si>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</si>
  <si>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</si>
  <si>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</si>
  <si>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</si>
  <si>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</si>
  <si>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</si>
  <si>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</si>
  <si>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</si>
  <si>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</si>
  <si>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</si>
  <si>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</si>
  <si>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</si>
  <si>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</si>
  <si>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</si>
  <si>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</si>
  <si>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</si>
  <si>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</si>
  <si>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</si>
  <si>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</si>
  <si>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</si>
  <si>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</si>
  <si>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</si>
  <si>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</si>
  <si>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</si>
  <si>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</si>
  <si>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</si>
  <si>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</si>
  <si>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</si>
  <si>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</si>
  <si>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</si>
  <si>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</si>
  <si>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</si>
  <si>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</si>
  <si>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</si>
  <si>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</si>
  <si>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</si>
  <si>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</si>
  <si>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</si>
  <si>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</si>
  <si>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</si>
  <si>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</si>
  <si>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</si>
  <si>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</si>
  <si>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</si>
  <si>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</si>
  <si>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</si>
  <si>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</si>
  <si>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</si>
  <si>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</si>
  <si>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</si>
  <si>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</si>
  <si>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</si>
  <si>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</si>
  <si>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</si>
  <si>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</si>
  <si>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</si>
  <si>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</si>
  <si>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</si>
  <si>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</si>
  <si>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</si>
  <si>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</si>
  <si>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</si>
  <si>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</si>
  <si>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</si>
  <si>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</si>
  <si>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</si>
  <si>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</si>
  <si>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</si>
  <si>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</si>
  <si>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</si>
  <si>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</si>
  <si>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</si>
  <si>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</si>
  <si>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</si>
  <si>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</si>
  <si>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</si>
  <si>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</si>
  <si>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</si>
  <si>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</si>
  <si>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</si>
  <si>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</si>
  <si>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</si>
  <si>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</si>
  <si>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</si>
  <si>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</si>
  <si>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</si>
  <si>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</si>
  <si>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</si>
  <si>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</si>
  <si>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</si>
  <si>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</si>
  <si>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</si>
  <si>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</si>
  <si>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</si>
  <si>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</si>
  <si>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</si>
  <si>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</si>
  <si>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</si>
  <si>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</si>
  <si>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</si>
  <si>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</si>
  <si>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</si>
  <si>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</si>
  <si>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</si>
  <si>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</si>
  <si>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</si>
  <si>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</si>
  <si>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</si>
  <si>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</si>
  <si>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</si>
  <si>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</si>
  <si>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</si>
  <si>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</si>
  <si>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</si>
  <si>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</si>
  <si>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</si>
  <si>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</si>
  <si>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</si>
  <si>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</si>
  <si>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</si>
  <si>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</si>
  <si>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</si>
  <si>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</si>
  <si>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</si>
  <si>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</si>
  <si>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</si>
  <si>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</si>
  <si>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</si>
  <si>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</si>
  <si>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</si>
  <si>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</si>
  <si>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</si>
  <si>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</si>
  <si>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</si>
  <si>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</si>
  <si>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</si>
  <si>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</si>
  <si>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</si>
  <si>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</si>
  <si>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</si>
  <si>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</si>
  <si>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</si>
  <si>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</si>
  <si>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</si>
  <si>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</si>
  <si>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</si>
  <si>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</si>
  <si>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</si>
  <si>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</si>
  <si>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</si>
  <si>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</si>
  <si>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</si>
  <si>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</si>
  <si>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</si>
  <si>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</si>
  <si>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</si>
  <si>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</si>
  <si>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</si>
  <si>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</si>
  <si>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</si>
  <si>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</si>
  <si>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</si>
  <si>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</si>
  <si>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</si>
  <si>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</si>
  <si>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</si>
  <si>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</si>
  <si>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</si>
  <si>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</si>
  <si>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</si>
  <si>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</si>
  <si>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</si>
  <si>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</si>
  <si>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</si>
  <si>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</si>
  <si>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</si>
  <si>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</si>
  <si>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</si>
  <si>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</si>
  <si>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</si>
  <si>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</si>
  <si>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</si>
  <si>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</si>
  <si>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</si>
  <si>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</si>
  <si>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</si>
  <si>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</si>
  <si>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</si>
  <si>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</si>
  <si>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</si>
  <si>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</si>
  <si>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</si>
  <si>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</si>
  <si>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</si>
  <si>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</si>
  <si>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</si>
  <si>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</si>
  <si>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</si>
  <si>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</si>
  <si>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</si>
  <si>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</si>
  <si>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</si>
  <si>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</si>
  <si>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</si>
  <si>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</si>
  <si>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</si>
  <si>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</si>
  <si>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</si>
  <si>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</si>
  <si>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</si>
  <si>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</si>
  <si>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</si>
  <si>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</si>
  <si>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</si>
  <si>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</si>
  <si>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</si>
  <si>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</si>
  <si>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</si>
  <si>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</si>
  <si>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</si>
  <si>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</si>
  <si>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</si>
  <si>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</si>
  <si>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</si>
  <si>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</si>
  <si>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</si>
  <si>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</si>
  <si>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</si>
  <si>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</si>
  <si>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</si>
  <si>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</si>
  <si>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</si>
  <si>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</si>
  <si>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</si>
  <si>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</si>
  <si>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</si>
  <si>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</si>
  <si>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</si>
  <si>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</si>
  <si>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</si>
  <si>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</si>
  <si>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</si>
  <si>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</si>
  <si>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</si>
  <si>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</si>
  <si>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</si>
  <si>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</si>
  <si>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</si>
  <si>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</si>
  <si>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</si>
  <si>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</si>
  <si>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</si>
  <si>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</si>
  <si>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</si>
  <si>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</si>
  <si>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</si>
  <si>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</si>
  <si>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</si>
  <si>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</si>
  <si>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</si>
  <si>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</si>
  <si>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</si>
  <si>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</si>
  <si>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</si>
  <si>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</si>
  <si>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</si>
  <si>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</si>
  <si>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</si>
  <si>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</si>
  <si>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</si>
  <si>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</si>
  <si>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</si>
  <si>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</si>
  <si>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</si>
  <si>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</si>
  <si>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</si>
  <si>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</si>
  <si>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</si>
  <si>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</si>
  <si>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</si>
  <si>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</si>
  <si>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</si>
  <si>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</si>
  <si>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</si>
  <si>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</si>
  <si>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</si>
  <si>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</si>
  <si>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</si>
  <si>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</si>
  <si>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</si>
  <si>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</si>
  <si>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</si>
  <si>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</si>
  <si>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</si>
  <si>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</si>
  <si>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</si>
  <si>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</si>
  <si>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</si>
  <si>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</si>
  <si>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</si>
  <si>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</si>
  <si>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</si>
  <si>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</si>
  <si>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</si>
  <si>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</si>
  <si>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</si>
  <si>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</si>
  <si>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</si>
  <si>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</si>
  <si>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</si>
  <si>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</si>
  <si>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</si>
  <si>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</si>
  <si>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</si>
  <si>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</si>
  <si>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</si>
  <si>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</si>
  <si>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</si>
  <si>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</si>
  <si>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</si>
  <si>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</si>
  <si>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</si>
  <si>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</si>
  <si>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</si>
  <si>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</si>
  <si>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</si>
  <si>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</si>
  <si>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</si>
  <si>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</si>
  <si>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</si>
  <si>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</si>
  <si>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</si>
  <si>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</si>
  <si>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</si>
  <si>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</si>
  <si>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</si>
  <si>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</si>
  <si>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</si>
  <si>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</si>
  <si>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</si>
  <si>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</si>
  <si>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</si>
  <si>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</si>
  <si>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</si>
  <si>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</si>
  <si>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</si>
  <si>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</si>
  <si>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</si>
  <si>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</si>
  <si>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</si>
  <si>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</si>
  <si>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</si>
  <si>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</si>
  <si>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</si>
  <si>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</si>
  <si>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</si>
  <si>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</si>
  <si>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</si>
  <si>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</si>
  <si>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</si>
  <si>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</si>
  <si>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</si>
  <si>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</si>
  <si>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</si>
  <si>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</si>
  <si>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</si>
  <si>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</si>
  <si>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</si>
  <si>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</si>
  <si>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</si>
  <si>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</si>
  <si>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</si>
  <si>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</si>
  <si>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</si>
  <si>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</si>
  <si>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</si>
  <si>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</si>
  <si>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</si>
  <si>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</si>
  <si>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</si>
  <si>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</si>
  <si>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</si>
  <si>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</si>
  <si>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</si>
  <si>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</si>
  <si>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</si>
  <si>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</si>
  <si>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</si>
  <si>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</si>
  <si>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</si>
  <si>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</si>
  <si>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</si>
  <si>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</si>
  <si>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</si>
  <si>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</si>
  <si>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</si>
  <si>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</si>
  <si>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</si>
  <si>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</si>
  <si>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</si>
  <si>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</si>
  <si>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</si>
  <si>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</si>
  <si>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</si>
  <si>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</si>
  <si>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</si>
  <si>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</si>
  <si>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</si>
  <si>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</si>
  <si>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</si>
  <si>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</si>
  <si>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</si>
  <si>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</si>
  <si>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</si>
  <si>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</si>
  <si>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</si>
  <si>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</si>
  <si>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</si>
  <si>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</si>
  <si>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</si>
  <si>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</si>
  <si>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</si>
  <si>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</si>
  <si>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</si>
  <si>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</si>
  <si>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</si>
  <si>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</si>
  <si>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</si>
  <si>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</si>
  <si>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</si>
  <si>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</si>
  <si>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</si>
  <si>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</si>
  <si>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</si>
  <si>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</si>
  <si>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</si>
  <si>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</si>
  <si>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</si>
  <si>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</si>
  <si>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</si>
  <si>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</si>
  <si>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</si>
  <si>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</si>
  <si>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</si>
  <si>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</si>
  <si>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</si>
  <si>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</si>
  <si>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</si>
  <si>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</si>
  <si>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</si>
  <si>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</si>
  <si>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</si>
  <si>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</si>
  <si>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</si>
  <si>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</si>
  <si>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</si>
  <si>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</si>
  <si>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</si>
  <si>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</si>
  <si>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</si>
  <si>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</si>
  <si>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</si>
  <si>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</si>
  <si>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</si>
  <si>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</si>
  <si>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</si>
  <si>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</si>
  <si>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</si>
  <si>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</si>
  <si>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</si>
  <si>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</si>
  <si>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</si>
  <si>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</si>
  <si>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</si>
  <si>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</si>
  <si>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</si>
  <si>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</si>
  <si>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</si>
  <si>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</si>
  <si>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</si>
  <si>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</si>
  <si>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</si>
  <si>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</si>
  <si>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</si>
  <si>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</si>
  <si>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</si>
  <si>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</si>
  <si>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</si>
  <si>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</si>
  <si>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</si>
  <si>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</si>
  <si>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</si>
  <si>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</si>
  <si>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</si>
  <si>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</si>
  <si>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</si>
  <si>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</si>
  <si>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</si>
  <si>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</si>
  <si>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</si>
  <si>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</si>
  <si>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</si>
  <si>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</si>
  <si>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</si>
  <si>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</si>
  <si>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</si>
  <si>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</si>
  <si>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</si>
  <si>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</si>
  <si>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</si>
  <si>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</si>
  <si>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</si>
  <si>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</si>
  <si>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</si>
  <si>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</si>
  <si>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</si>
  <si>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</si>
  <si>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</si>
  <si>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</si>
  <si>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</si>
  <si>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</si>
  <si>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</si>
  <si>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</si>
  <si>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</si>
  <si>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</si>
  <si>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</si>
  <si>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</si>
  <si>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</si>
  <si>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</si>
  <si>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</si>
  <si>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</si>
  <si>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</si>
  <si>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</si>
  <si>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</si>
  <si>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</si>
  <si>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</si>
  <si>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</si>
  <si>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</si>
  <si>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</si>
  <si>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</si>
  <si>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</si>
  <si>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</si>
  <si>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</si>
  <si>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</si>
  <si>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</si>
  <si>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</si>
  <si>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</si>
  <si>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</si>
  <si>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</si>
  <si>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</si>
  <si>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</si>
  <si>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</si>
  <si>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</si>
  <si>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</si>
  <si>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</si>
  <si>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</si>
  <si>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</si>
  <si>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</si>
  <si>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</si>
  <si>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</si>
  <si>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</si>
  <si>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</si>
  <si>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</si>
  <si>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</si>
  <si>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</si>
  <si>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</si>
  <si>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</si>
  <si>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</si>
  <si>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</si>
  <si>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</si>
  <si>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</si>
  <si>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</si>
  <si>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</si>
  <si>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</si>
  <si>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</si>
  <si>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</si>
  <si>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</si>
  <si>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</si>
  <si>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</si>
  <si>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</si>
  <si>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</si>
  <si>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</si>
  <si>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</si>
  <si>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</si>
  <si>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</si>
  <si>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</si>
  <si>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</si>
  <si>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</si>
  <si>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</si>
  <si>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</si>
  <si>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</si>
  <si>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</si>
  <si>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</si>
  <si>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</si>
  <si>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</si>
  <si>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</si>
  <si>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</si>
  <si>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</si>
  <si>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</si>
  <si>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</si>
  <si>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</si>
  <si>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</si>
  <si>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</si>
  <si>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</si>
  <si>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</si>
  <si>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</si>
  <si>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</si>
  <si>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</si>
  <si>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</si>
  <si>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</si>
  <si>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</si>
  <si>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</si>
  <si>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</si>
  <si>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</si>
  <si>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</si>
  <si>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</si>
  <si>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</si>
  <si>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</si>
  <si>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</si>
  <si>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</si>
  <si>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</si>
  <si>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</si>
  <si>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</si>
  <si>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</si>
  <si>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</si>
  <si>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</si>
  <si>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</si>
  <si>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</si>
  <si>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</si>
  <si>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</si>
  <si>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</si>
  <si>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</si>
  <si>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</si>
  <si>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</si>
  <si>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</si>
  <si>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</si>
  <si>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</si>
  <si>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</si>
  <si>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</si>
  <si>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</si>
  <si>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</si>
  <si>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</si>
  <si>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</si>
  <si>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</si>
  <si>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</si>
  <si>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</si>
  <si>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</si>
  <si>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</si>
  <si>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</si>
  <si>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</si>
  <si>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</si>
  <si>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</si>
  <si>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</si>
  <si>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</si>
  <si>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</si>
  <si>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</si>
  <si>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</si>
  <si>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</si>
  <si>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</si>
  <si>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</si>
  <si>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</si>
  <si>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</si>
  <si>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</si>
  <si>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</si>
  <si>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</si>
  <si>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</si>
  <si>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</si>
  <si>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</si>
  <si>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</si>
  <si>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</si>
  <si>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</si>
  <si>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</si>
  <si>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</si>
  <si>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</si>
  <si>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</si>
  <si>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</si>
  <si>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</si>
  <si>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</si>
  <si>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</si>
  <si>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</si>
  <si>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</si>
  <si>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</si>
  <si>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</si>
  <si>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</si>
  <si>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</si>
  <si>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</si>
  <si>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</si>
  <si>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</si>
  <si>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</si>
  <si>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</si>
  <si>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</si>
  <si>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</si>
  <si>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</si>
  <si>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</si>
  <si>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</si>
  <si>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</si>
  <si>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</si>
  <si>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</si>
  <si>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</si>
  <si>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</si>
  <si>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</si>
  <si>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</si>
  <si>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</si>
  <si>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</si>
  <si>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</si>
  <si>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</si>
  <si>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</si>
  <si>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</si>
  <si>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</si>
  <si>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</si>
  <si>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</si>
  <si>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</si>
  <si>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</si>
  <si>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</si>
  <si>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</si>
  <si>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</si>
  <si>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</si>
  <si>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</si>
  <si>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</si>
  <si>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</si>
  <si>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</si>
  <si>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</si>
  <si>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</si>
  <si>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</si>
  <si>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</si>
  <si>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</si>
  <si>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</si>
  <si>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</si>
  <si>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</si>
  <si>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</si>
  <si>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</si>
  <si>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</si>
  <si>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</si>
  <si>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</si>
  <si>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</si>
  <si>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</si>
  <si>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</si>
  <si>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</si>
  <si>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</si>
  <si>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</si>
  <si>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</si>
  <si>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</si>
  <si>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</si>
  <si>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</si>
  <si>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</si>
  <si>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</si>
  <si>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</si>
  <si>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</si>
  <si>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</si>
  <si>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</si>
  <si>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</si>
  <si>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</si>
  <si>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</si>
  <si>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</si>
  <si>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</si>
  <si>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</si>
  <si>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</si>
  <si>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</si>
  <si>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</si>
  <si>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</si>
  <si>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</si>
  <si>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</si>
  <si>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</si>
  <si>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</si>
  <si>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</si>
  <si>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</si>
  <si>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</si>
  <si>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</si>
  <si>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</si>
  <si>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</si>
  <si>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</si>
  <si>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</si>
  <si>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</si>
  <si>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</si>
  <si>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</si>
  <si>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</si>
  <si>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</si>
  <si>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</si>
  <si>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</si>
  <si>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</si>
  <si>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</si>
  <si>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</si>
  <si>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</si>
  <si>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</si>
  <si>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</si>
  <si>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</si>
  <si>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</si>
  <si>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</si>
  <si>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</si>
  <si>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</si>
  <si>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</si>
  <si>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</si>
  <si>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</si>
  <si>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</si>
  <si>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</si>
  <si>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</si>
  <si>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</si>
  <si>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</si>
  <si>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</si>
  <si>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</si>
  <si>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</si>
  <si>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</si>
  <si>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</si>
  <si>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</si>
  <si>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</si>
  <si>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</si>
  <si>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</si>
  <si>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</si>
  <si>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</si>
  <si>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</si>
  <si>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</si>
  <si>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</si>
  <si>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</si>
  <si>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</si>
  <si>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</si>
  <si>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</si>
  <si>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</si>
  <si>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</si>
  <si>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</si>
  <si>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</si>
  <si>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</si>
  <si>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</si>
  <si>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</si>
  <si>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</si>
  <si>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</si>
  <si>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</si>
  <si>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</si>
  <si>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</si>
  <si>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</si>
  <si>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</si>
  <si>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</si>
  <si>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</si>
  <si>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</si>
  <si>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</si>
  <si>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</si>
  <si>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</si>
  <si>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</si>
  <si>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</si>
  <si>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</si>
  <si>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</si>
  <si>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</si>
  <si>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</si>
  <si>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</si>
  <si>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</si>
  <si>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</si>
  <si>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</si>
  <si>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</si>
  <si>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</si>
  <si>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</si>
  <si>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</si>
  <si>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</si>
  <si>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</si>
  <si>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</si>
  <si>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</si>
  <si>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</si>
  <si>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</si>
  <si>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</si>
  <si>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</si>
  <si>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</si>
  <si>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</si>
  <si>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</si>
  <si>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</si>
  <si>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</si>
  <si>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</si>
  <si>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</si>
  <si>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</si>
  <si>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</si>
  <si>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</si>
  <si>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</si>
  <si>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</si>
  <si>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</si>
  <si>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</si>
  <si>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</si>
  <si>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</si>
  <si>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</si>
  <si>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</si>
  <si>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</si>
  <si>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</si>
  <si>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</si>
  <si>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</si>
  <si>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</si>
  <si>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</si>
  <si>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</si>
  <si>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</si>
  <si>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</si>
  <si>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</si>
  <si>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</si>
  <si>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</si>
  <si>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</si>
  <si>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</si>
  <si>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</si>
  <si>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</si>
  <si>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</si>
  <si>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</si>
  <si>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</si>
  <si>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</si>
  <si>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</si>
  <si>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</si>
  <si>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</si>
  <si>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</si>
  <si>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</si>
  <si>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</si>
  <si>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</si>
  <si>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</si>
  <si>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</si>
  <si>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</si>
  <si>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</si>
  <si>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</si>
  <si>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</si>
  <si>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</si>
  <si>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</si>
  <si>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</si>
  <si>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</si>
  <si>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</si>
  <si>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</si>
  <si>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</si>
  <si>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</si>
  <si>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</si>
  <si>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</si>
  <si>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</si>
  <si>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</si>
  <si>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</si>
  <si>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</si>
  <si>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</si>
  <si>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</si>
  <si>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</si>
  <si>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</si>
  <si>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</si>
  <si>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</si>
  <si>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</si>
  <si>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</si>
  <si>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</si>
  <si>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</si>
  <si>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</si>
  <si>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</si>
  <si>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</si>
  <si>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</si>
  <si>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</si>
  <si>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</si>
  <si>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</si>
  <si>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</si>
  <si>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</si>
  <si>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</si>
  <si>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</si>
  <si>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</si>
  <si>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</si>
  <si>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</si>
  <si>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</si>
  <si>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</si>
  <si>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</si>
  <si>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</si>
  <si>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</si>
  <si>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</si>
  <si>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</si>
  <si>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</si>
  <si>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</si>
  <si>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</si>
  <si>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</si>
  <si>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</si>
  <si>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</si>
  <si>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</si>
  <si>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</si>
  <si>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</si>
  <si>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</si>
  <si>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</si>
  <si>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</si>
  <si>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</si>
  <si>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</si>
  <si>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</si>
  <si>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</si>
  <si>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</si>
  <si>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</si>
  <si>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</si>
  <si>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</si>
  <si>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</si>
  <si>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</si>
  <si>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</si>
  <si>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</si>
  <si>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</si>
  <si>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</si>
  <si>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</si>
  <si>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</si>
  <si>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</si>
  <si>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</si>
  <si>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</si>
  <si>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</si>
  <si>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</si>
  <si>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</si>
  <si>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</si>
  <si>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</si>
  <si>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</si>
  <si>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</si>
  <si>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</si>
  <si>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</si>
  <si>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</si>
  <si>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</si>
  <si>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</si>
  <si>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</si>
  <si>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</si>
  <si>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</si>
  <si>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</si>
  <si>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</si>
  <si>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</si>
  <si>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</si>
  <si>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</si>
  <si>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</si>
  <si>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</si>
  <si>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</si>
  <si>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</si>
  <si>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</si>
  <si>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</si>
  <si>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</si>
  <si>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</si>
  <si>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</si>
  <si>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</si>
  <si>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</si>
  <si>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</si>
  <si>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</si>
  <si>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</si>
  <si>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</si>
  <si>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</si>
  <si>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</si>
  <si>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</si>
  <si>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</si>
  <si>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</si>
  <si>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</si>
  <si>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</si>
  <si>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</si>
  <si>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</si>
  <si>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</si>
  <si>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</si>
  <si>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</si>
  <si>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</si>
  <si>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</si>
  <si>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</si>
  <si>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</si>
  <si>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</si>
  <si>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</si>
  <si>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</si>
  <si>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</si>
  <si>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</si>
  <si>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</si>
  <si>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</si>
  <si>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</si>
  <si>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</si>
  <si>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</si>
  <si>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</si>
  <si>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</si>
  <si>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</si>
  <si>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</si>
  <si>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</si>
  <si>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</si>
  <si>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</si>
  <si>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</si>
  <si>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</si>
  <si>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</si>
  <si>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</si>
  <si>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</si>
  <si>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</si>
  <si>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</si>
  <si>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</si>
  <si>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</si>
  <si>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</si>
  <si>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</si>
  <si>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</si>
  <si>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</si>
  <si>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</si>
  <si>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</si>
  <si>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</si>
  <si>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</si>
  <si>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</si>
  <si>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</si>
  <si>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</si>
  <si>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</si>
  <si>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</si>
  <si>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</si>
  <si>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</si>
  <si>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</si>
  <si>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</si>
  <si>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</si>
  <si>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</si>
  <si>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</si>
  <si>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</si>
  <si>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</si>
  <si>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</si>
  <si>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</si>
  <si>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</si>
  <si>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</si>
  <si>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</si>
  <si>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</si>
  <si>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</si>
  <si>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</si>
  <si>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</si>
  <si>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</si>
  <si>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</si>
  <si>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</si>
  <si>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</si>
  <si>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</si>
  <si>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</si>
  <si>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</si>
  <si>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</si>
  <si>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</si>
  <si>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</si>
  <si>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</si>
  <si>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</si>
  <si>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</si>
  <si>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</si>
  <si>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</si>
  <si>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</si>
  <si>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</si>
  <si>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</si>
  <si>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</si>
  <si>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</si>
  <si>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</si>
  <si>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</si>
  <si>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</si>
  <si>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</si>
  <si>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</si>
  <si>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</si>
  <si>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</si>
  <si>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</si>
  <si>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</si>
  <si>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</si>
  <si>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</si>
  <si>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</si>
  <si>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</si>
  <si>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</si>
  <si>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</si>
  <si>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</si>
  <si>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</si>
  <si>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</si>
  <si>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</si>
  <si>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</si>
  <si>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</si>
  <si>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</si>
  <si>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</si>
  <si>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</si>
  <si>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</si>
  <si>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</si>
  <si>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</si>
  <si>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</si>
  <si>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</si>
  <si>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</si>
  <si>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</si>
  <si>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</si>
  <si>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</si>
  <si>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</si>
  <si>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</si>
  <si>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</si>
  <si>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</si>
  <si>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</si>
  <si>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</si>
  <si>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</si>
  <si>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</si>
  <si>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</si>
  <si>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</si>
  <si>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</si>
  <si>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</si>
  <si>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</si>
  <si>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</si>
  <si>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</si>
  <si>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</si>
  <si>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</si>
  <si>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</si>
  <si>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</si>
  <si>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</si>
  <si>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</si>
  <si>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</si>
  <si>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</si>
  <si>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</si>
  <si>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</si>
  <si>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</si>
  <si>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</si>
  <si>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</si>
  <si>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</si>
  <si>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</si>
  <si>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</si>
  <si>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</si>
  <si>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</si>
  <si>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</si>
  <si>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</si>
  <si>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</si>
  <si>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</si>
  <si>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</si>
  <si>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</si>
  <si>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</si>
  <si>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</si>
  <si>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</si>
  <si>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</si>
  <si>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</si>
  <si>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</si>
  <si>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</si>
  <si>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</si>
  <si>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</si>
  <si>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</si>
  <si>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</si>
  <si>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</si>
  <si>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</si>
  <si>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</si>
  <si>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</si>
  <si>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</si>
  <si>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</si>
  <si>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</si>
  <si>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</si>
  <si>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</si>
  <si>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</si>
  <si>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</si>
  <si>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</si>
  <si>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</si>
  <si>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</si>
  <si>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</si>
  <si>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</si>
  <si>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</si>
  <si>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</si>
  <si>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</si>
  <si>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</si>
  <si>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</si>
  <si>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</si>
  <si>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</si>
  <si>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</si>
  <si>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</si>
  <si>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</si>
  <si>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</si>
  <si>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</si>
  <si>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</si>
  <si>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</si>
  <si>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</si>
  <si>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</si>
  <si>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</si>
  <si>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</si>
  <si>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</si>
  <si>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</si>
  <si>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</si>
  <si>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</si>
  <si>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</si>
  <si>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</si>
  <si>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</si>
  <si>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</si>
  <si>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</si>
  <si>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</si>
  <si>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</si>
  <si>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</si>
  <si>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</si>
  <si>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</si>
  <si>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</si>
  <si>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</si>
  <si>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</si>
  <si>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</si>
  <si>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</si>
  <si>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</si>
  <si>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</si>
  <si>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</si>
  <si>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</si>
  <si>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</si>
  <si>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</si>
  <si>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</si>
  <si>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</si>
  <si>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</si>
  <si>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</si>
  <si>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</si>
  <si>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</si>
  <si>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</si>
  <si>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</si>
  <si>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</si>
  <si>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</si>
  <si>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</si>
  <si>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</si>
  <si>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</si>
  <si>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</si>
  <si>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</si>
  <si>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</si>
  <si>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</si>
  <si>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</si>
  <si>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</si>
  <si>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</si>
  <si>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</si>
  <si>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</si>
  <si>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</si>
  <si>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</si>
  <si>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</si>
  <si>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</si>
  <si>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</si>
  <si>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</si>
  <si>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</si>
  <si>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</si>
  <si>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</si>
  <si>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</si>
  <si>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</si>
  <si>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</si>
  <si>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</si>
  <si>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</si>
  <si>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</si>
  <si>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</si>
  <si>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</si>
  <si>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</si>
  <si>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</si>
  <si>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</si>
  <si>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</si>
  <si>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</si>
  <si>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</si>
  <si>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</si>
  <si>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</si>
  <si>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</si>
  <si>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</si>
  <si>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</si>
  <si>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</si>
  <si>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</si>
  <si>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</si>
  <si>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</si>
  <si>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</si>
  <si>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</si>
  <si>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</si>
  <si>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</si>
  <si>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</si>
  <si>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</si>
  <si>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</si>
  <si>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</si>
  <si>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</si>
  <si>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</si>
  <si>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</si>
  <si>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</si>
  <si>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</si>
  <si>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</si>
  <si>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</si>
  <si>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</si>
  <si>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</si>
  <si>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</si>
  <si>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</si>
  <si>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</si>
  <si>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</si>
  <si>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</si>
  <si>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</si>
  <si>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</si>
  <si>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</si>
  <si>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</si>
  <si>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</si>
  <si>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</si>
  <si>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</si>
  <si>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</si>
  <si>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</si>
  <si>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</si>
  <si>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</si>
  <si>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</si>
  <si>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</si>
  <si>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</si>
  <si>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</si>
  <si>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</si>
  <si>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</si>
  <si>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</si>
  <si>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</si>
  <si>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</si>
  <si>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</si>
  <si>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</si>
  <si>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</si>
  <si>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</si>
  <si>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</si>
  <si>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</si>
  <si>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</si>
  <si>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</si>
  <si>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</si>
  <si>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</si>
  <si>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</si>
  <si>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</si>
  <si>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</si>
  <si>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</si>
  <si>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</si>
  <si>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</si>
  <si>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</si>
  <si>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</si>
  <si>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</si>
  <si>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</si>
  <si>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</si>
  <si>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</si>
  <si>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</si>
  <si>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</si>
  <si>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</si>
  <si>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</si>
  <si>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</si>
  <si>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</si>
  <si>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</si>
  <si>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</si>
  <si>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</si>
  <si>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</si>
  <si>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</si>
  <si>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</si>
  <si>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</si>
  <si>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</si>
  <si>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</si>
  <si>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</si>
  <si>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</si>
  <si>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</si>
  <si>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</si>
  <si>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</si>
  <si>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</si>
  <si>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</si>
  <si>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</si>
  <si>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</si>
  <si>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</si>
  <si>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</si>
  <si>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</si>
  <si>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</si>
  <si>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</si>
  <si>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</si>
  <si>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</si>
  <si>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</si>
  <si>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</si>
  <si>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</si>
  <si>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</si>
  <si>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</si>
  <si>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</si>
  <si>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</si>
  <si>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</si>
  <si>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</si>
  <si>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</si>
  <si>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</si>
  <si>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</si>
  <si>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</si>
  <si>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</si>
  <si>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</si>
  <si>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</si>
  <si>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</si>
  <si>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</si>
  <si>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</si>
  <si>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</si>
  <si>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</si>
  <si>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</si>
  <si>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</si>
  <si>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</si>
  <si>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</si>
  <si>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</si>
  <si>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</si>
  <si>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</si>
  <si>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</si>
  <si>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</si>
  <si>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</si>
  <si>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</si>
  <si>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</si>
  <si>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</si>
  <si>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</si>
  <si>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</si>
  <si>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</si>
  <si>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</si>
  <si>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</si>
  <si>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</si>
  <si>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</si>
  <si>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</si>
  <si>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</si>
  <si>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</si>
  <si>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</si>
  <si>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</si>
  <si>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</si>
  <si>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</si>
  <si>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</si>
  <si>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</si>
  <si>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</si>
  <si>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</si>
  <si>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</si>
  <si>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</si>
  <si>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</si>
  <si>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</si>
  <si>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</si>
  <si>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</si>
  <si>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</si>
  <si>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</si>
  <si>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</si>
  <si>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</si>
  <si>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</si>
  <si>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</si>
  <si>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</si>
  <si>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</si>
  <si>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</si>
  <si>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</si>
  <si>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</si>
  <si>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</si>
  <si>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</si>
  <si>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</si>
  <si>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</si>
  <si>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</si>
  <si>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</si>
  <si>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</si>
  <si>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</si>
  <si>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</si>
  <si>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</si>
  <si>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</si>
  <si>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</si>
  <si>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</si>
  <si>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</si>
  <si>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</si>
  <si>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</si>
  <si>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</si>
  <si>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</si>
  <si>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</si>
  <si>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</si>
  <si>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</si>
  <si>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</si>
  <si>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</si>
  <si>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</si>
  <si>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</si>
  <si>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</si>
  <si>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</si>
  <si>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</si>
  <si>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</si>
  <si>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</si>
  <si>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</si>
  <si>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</si>
  <si>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</si>
  <si>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</si>
  <si>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</si>
  <si>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</si>
  <si>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</si>
  <si>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</si>
  <si>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</si>
  <si>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</si>
  <si>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</si>
  <si>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</si>
  <si>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</si>
  <si>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</si>
  <si>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</si>
  <si>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</si>
  <si>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</si>
  <si>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</si>
  <si>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</si>
  <si>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</si>
  <si>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</si>
  <si>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</si>
  <si>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</si>
  <si>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</si>
  <si>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</si>
  <si>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</si>
  <si>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</si>
  <si>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</si>
  <si>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</si>
  <si>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</si>
  <si>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</si>
  <si>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</si>
  <si>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</si>
  <si>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</si>
  <si>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</si>
  <si>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</si>
  <si>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</si>
  <si>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</si>
  <si>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</si>
  <si>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</si>
  <si>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</si>
  <si>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</si>
  <si>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</si>
  <si>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</si>
  <si>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</si>
  <si>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</si>
  <si>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</si>
  <si>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</si>
  <si>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</si>
  <si>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</si>
  <si>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</si>
  <si>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</si>
  <si>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</si>
  <si>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</si>
  <si>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</si>
  <si>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</si>
  <si>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</si>
  <si>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</si>
  <si>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</si>
  <si>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</si>
  <si>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</si>
  <si>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</si>
  <si>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</si>
  <si>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</si>
  <si>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</si>
  <si>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</si>
  <si>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</si>
  <si>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</si>
  <si>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</si>
  <si>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</si>
  <si>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</si>
  <si>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</si>
  <si>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</si>
  <si>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</si>
  <si>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</si>
  <si>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</si>
  <si>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</si>
  <si>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</si>
  <si>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</si>
  <si>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</si>
  <si>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</si>
  <si>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</si>
  <si>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</si>
  <si>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</si>
  <si>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</si>
  <si>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</si>
  <si>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</si>
  <si>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</si>
  <si>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</si>
  <si>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</si>
  <si>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</si>
  <si>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</si>
  <si>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</si>
  <si>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</si>
  <si>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</si>
  <si>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</si>
  <si>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</si>
  <si>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</si>
  <si>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</si>
  <si>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</si>
  <si>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</si>
  <si>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</si>
  <si>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</si>
  <si>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</si>
  <si>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</si>
  <si>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</si>
  <si>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</si>
  <si>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</si>
  <si>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</si>
  <si>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</si>
  <si>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</si>
  <si>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</si>
  <si>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</si>
  <si>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</si>
  <si>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</si>
  <si>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</si>
  <si>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</si>
  <si>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</si>
  <si>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</si>
  <si>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</si>
  <si>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</si>
  <si>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</si>
  <si>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</si>
  <si>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</si>
  <si>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</si>
  <si>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</si>
  <si>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</si>
  <si>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</si>
  <si>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</si>
  <si>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</si>
  <si>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</si>
  <si>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</si>
  <si>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</si>
  <si>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</si>
  <si>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</si>
  <si>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</si>
  <si>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</si>
  <si>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</si>
  <si>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</si>
  <si>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</si>
  <si>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</si>
  <si>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</si>
  <si>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</si>
  <si>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</si>
  <si>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</si>
  <si>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</si>
  <si>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</si>
  <si>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</si>
  <si>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</si>
  <si>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</si>
  <si>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</si>
  <si>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</si>
  <si>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</si>
  <si>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</si>
  <si>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</si>
  <si>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</si>
  <si>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</si>
  <si>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</si>
  <si>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</si>
  <si>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</si>
  <si>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</si>
  <si>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</si>
  <si>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</si>
  <si>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</si>
  <si>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</si>
  <si>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</si>
  <si>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</si>
  <si>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</si>
  <si>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</si>
  <si>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</si>
  <si>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</si>
  <si>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</si>
  <si>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</si>
  <si>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</si>
  <si>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</si>
  <si>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</si>
  <si>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</si>
  <si>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</si>
  <si>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</si>
  <si>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</si>
  <si>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</si>
  <si>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</si>
  <si>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</si>
  <si>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</si>
  <si>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</si>
  <si>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</si>
  <si>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</si>
  <si>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</si>
  <si>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</si>
  <si>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</si>
  <si>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</si>
  <si>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</si>
  <si>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</si>
  <si>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</si>
  <si>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</si>
  <si>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</si>
  <si>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</si>
  <si>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</si>
  <si>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</si>
  <si>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</si>
  <si>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</si>
  <si>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</si>
  <si>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</si>
  <si>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</si>
  <si>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</si>
  <si>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</si>
  <si>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</si>
  <si>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</si>
  <si>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</si>
  <si>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</si>
  <si>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</si>
  <si>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</si>
  <si>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</si>
  <si>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</si>
  <si>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</si>
  <si>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</si>
  <si>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</si>
  <si>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</si>
  <si>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</si>
  <si>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</si>
  <si>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</si>
  <si>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</si>
  <si>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</si>
  <si>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</si>
  <si>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</si>
  <si>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</si>
  <si>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</si>
  <si>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</si>
  <si>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</si>
  <si>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</si>
  <si>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</si>
  <si>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</si>
  <si>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</si>
  <si>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</si>
  <si>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</si>
  <si>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</si>
  <si>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</si>
  <si>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</si>
  <si>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</si>
  <si>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</si>
  <si>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</si>
  <si>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</si>
  <si>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</si>
  <si>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</si>
  <si>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</si>
  <si>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</si>
  <si>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</si>
  <si>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</si>
  <si>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</si>
  <si>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</si>
  <si>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</si>
  <si>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</si>
  <si>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</si>
  <si>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</si>
  <si>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</si>
  <si>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</si>
  <si>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</si>
  <si>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</si>
  <si>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</si>
  <si>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</si>
  <si>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</si>
  <si>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</si>
  <si>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</si>
  <si>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</si>
  <si>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</si>
  <si>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</si>
  <si>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</si>
  <si>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</si>
  <si>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</si>
  <si>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</si>
  <si>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</si>
  <si>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</si>
  <si>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</si>
  <si>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</si>
  <si>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</si>
  <si>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</si>
  <si>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</si>
  <si>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</si>
  <si>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</si>
  <si>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</si>
  <si>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</si>
  <si>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</si>
  <si>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</si>
  <si>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</si>
  <si>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</si>
  <si>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</si>
  <si>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</si>
  <si>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</si>
  <si>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</si>
  <si>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</si>
  <si>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</si>
  <si>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</si>
  <si>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</si>
  <si>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</si>
  <si>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</si>
  <si>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</si>
  <si>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</si>
  <si>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</si>
  <si>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</si>
  <si>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</si>
  <si>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</si>
  <si>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</si>
  <si>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</si>
  <si>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</si>
  <si>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</si>
  <si>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</si>
  <si>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</si>
  <si>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</si>
  <si>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</si>
  <si>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</si>
  <si>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</si>
  <si>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</si>
  <si>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</si>
  <si>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</si>
  <si>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</si>
  <si>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</si>
  <si>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</si>
  <si>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</si>
  <si>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</si>
  <si>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</si>
  <si>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</si>
  <si>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</si>
  <si>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</si>
  <si>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</si>
  <si>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</si>
  <si>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</si>
  <si>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</si>
  <si>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</si>
  <si>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</si>
  <si>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</si>
  <si>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</si>
  <si>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</si>
  <si>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</si>
  <si>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</si>
  <si>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</si>
  <si>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</si>
  <si>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</si>
  <si>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</si>
  <si>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</si>
  <si>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</si>
  <si>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</si>
  <si>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</si>
  <si>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</si>
  <si>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</si>
  <si>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</si>
  <si>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</si>
  <si>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</si>
  <si>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</si>
  <si>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</si>
  <si>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</si>
  <si>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</si>
  <si>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</si>
  <si>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</si>
  <si>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</si>
  <si>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</si>
  <si>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</si>
  <si>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</si>
  <si>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</si>
  <si>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</si>
  <si>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</si>
  <si>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</si>
  <si>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</si>
  <si>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</si>
  <si>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</si>
  <si>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</si>
  <si>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</si>
  <si>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</si>
  <si>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</si>
  <si>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</si>
  <si>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</si>
  <si>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</si>
  <si>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</si>
  <si>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</si>
  <si>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</si>
  <si>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</si>
  <si>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</si>
  <si>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</si>
  <si>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</si>
  <si>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</si>
  <si>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</si>
  <si>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</si>
  <si>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</si>
  <si>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</si>
  <si>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</si>
  <si>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</si>
  <si>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</si>
  <si>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</si>
  <si>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</si>
  <si>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</si>
  <si>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</si>
  <si>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</si>
  <si>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</si>
  <si>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</si>
  <si>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</si>
  <si>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</si>
  <si>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</si>
  <si>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</si>
  <si>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</si>
  <si>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</si>
  <si>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</si>
  <si>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</si>
  <si>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</si>
  <si>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</si>
  <si>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</si>
  <si>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</si>
  <si>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</si>
  <si>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</si>
  <si>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</si>
  <si>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</si>
  <si>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</si>
  <si>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</si>
  <si>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</si>
  <si>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</si>
  <si>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</si>
  <si>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</si>
  <si>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</si>
  <si>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</si>
  <si>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</si>
  <si>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</si>
  <si>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</si>
  <si>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</si>
  <si>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</si>
  <si>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</si>
  <si>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</si>
  <si>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</si>
  <si>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</si>
  <si>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</si>
  <si>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</si>
  <si>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</si>
  <si>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</si>
  <si>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</si>
  <si>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</si>
  <si>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</si>
  <si>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</si>
  <si>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</si>
  <si>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</si>
  <si>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</si>
  <si>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</si>
  <si>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</si>
  <si>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</si>
  <si>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</si>
  <si>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</si>
  <si>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</si>
  <si>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</si>
  <si>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</si>
  <si>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</si>
  <si>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</si>
  <si>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</si>
  <si>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</si>
  <si>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</si>
  <si>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</si>
  <si>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</si>
  <si>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</si>
  <si>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</si>
  <si>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</si>
  <si>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</si>
  <si>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</si>
  <si>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</si>
  <si>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</si>
  <si>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</si>
  <si>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</si>
  <si>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</si>
  <si>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</si>
  <si>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</si>
  <si>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</si>
  <si>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</si>
  <si>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</si>
  <si>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</si>
  <si>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</si>
  <si>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</si>
  <si>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</si>
  <si>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</si>
  <si>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</si>
  <si>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</si>
  <si>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</si>
  <si>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</si>
  <si>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</si>
  <si>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</si>
  <si>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</si>
  <si>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</si>
  <si>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</si>
  <si>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</si>
  <si>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</si>
  <si>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</si>
  <si>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</si>
  <si>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</si>
  <si>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</si>
  <si>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</si>
  <si>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</si>
  <si>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</si>
  <si>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</si>
  <si>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</si>
  <si>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</si>
  <si>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</si>
  <si>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</si>
  <si>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</si>
  <si>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</si>
  <si>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</si>
  <si>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</si>
  <si>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</si>
  <si>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</si>
  <si>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</si>
  <si>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</si>
  <si>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</si>
  <si>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</si>
  <si>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</si>
  <si>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</si>
  <si>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</si>
  <si>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</si>
  <si>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</si>
  <si>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</si>
  <si>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</si>
  <si>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</si>
  <si>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</si>
  <si>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</si>
  <si>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</si>
  <si>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</si>
  <si>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</si>
  <si>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</si>
  <si>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</si>
  <si>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</si>
  <si>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</si>
  <si>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</si>
  <si>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</si>
  <si>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</si>
  <si>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</si>
  <si>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</si>
  <si>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</si>
  <si>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</si>
  <si>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</si>
  <si>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</si>
  <si>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</si>
  <si>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</si>
  <si>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</si>
  <si>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</si>
  <si>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</si>
  <si>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</si>
  <si>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</si>
  <si>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</si>
  <si>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</si>
  <si>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</si>
  <si>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</si>
  <si>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</si>
  <si>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</si>
  <si>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</si>
  <si>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</si>
  <si>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</si>
  <si>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</si>
  <si>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</si>
  <si>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</si>
  <si>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</si>
  <si>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</si>
  <si>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</si>
  <si>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</si>
  <si>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</si>
  <si>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</si>
  <si>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</si>
  <si>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</si>
  <si>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</si>
  <si>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</si>
  <si>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</si>
  <si>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</si>
  <si>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</si>
  <si>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</si>
  <si>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</si>
  <si>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</si>
  <si>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</si>
  <si>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</si>
  <si>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</si>
  <si>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</si>
  <si>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</si>
  <si>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</si>
  <si>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</si>
  <si>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</si>
  <si>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</si>
  <si>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</si>
  <si>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</si>
  <si>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</si>
  <si>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</si>
  <si>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</si>
  <si>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</si>
  <si>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</si>
  <si>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</si>
  <si>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</si>
  <si>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</si>
  <si>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</si>
  <si>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</si>
  <si>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</si>
  <si>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</si>
  <si>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</si>
  <si>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</si>
  <si>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</si>
  <si>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</si>
  <si>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</si>
  <si>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</si>
  <si>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</si>
  <si>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</si>
  <si>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</si>
  <si>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</si>
  <si>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</si>
  <si>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</si>
  <si>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</si>
  <si>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</si>
  <si>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</si>
  <si>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</si>
  <si>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</si>
  <si>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</si>
  <si>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</si>
  <si>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</si>
  <si>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</si>
  <si>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</si>
  <si>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</si>
  <si>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</si>
  <si>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</si>
  <si>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</si>
  <si>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</si>
  <si>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</si>
  <si>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</si>
  <si>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</si>
  <si>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</si>
  <si>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</si>
  <si>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</si>
  <si>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</si>
  <si>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</si>
  <si>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</si>
  <si>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</si>
  <si>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</si>
  <si>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</si>
  <si>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</si>
  <si>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</si>
  <si>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</si>
  <si>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</si>
  <si>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</si>
  <si>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</si>
  <si>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</si>
  <si>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</si>
  <si>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</si>
  <si>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</si>
  <si>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</si>
  <si>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</si>
  <si>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</si>
  <si>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</si>
  <si>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</si>
  <si>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</si>
  <si>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</si>
  <si>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</si>
  <si>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</si>
  <si>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</si>
  <si>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</si>
  <si>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</si>
  <si>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</si>
  <si>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</si>
  <si>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</si>
  <si>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</si>
  <si>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</si>
  <si>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</si>
  <si>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</si>
  <si>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</si>
  <si>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</si>
  <si>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</si>
  <si>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</si>
  <si>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</si>
  <si>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</si>
  <si>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</si>
  <si>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</si>
  <si>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</si>
  <si>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</si>
  <si>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</si>
  <si>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</si>
  <si>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</si>
  <si>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</si>
  <si>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</si>
  <si>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</si>
  <si>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</si>
  <si>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</si>
  <si>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</si>
  <si>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</si>
  <si>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</si>
  <si>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</si>
  <si>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</si>
  <si>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</si>
  <si>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</si>
  <si>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</si>
  <si>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</si>
  <si>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</si>
  <si>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</si>
  <si>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</si>
  <si>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</si>
  <si>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</si>
  <si>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</si>
  <si>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</si>
  <si>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</si>
  <si>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</si>
  <si>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</si>
  <si>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</si>
  <si>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</si>
  <si>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</si>
  <si>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</si>
  <si>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</si>
  <si>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</si>
  <si>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</si>
  <si>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</si>
  <si>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</si>
  <si>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</si>
  <si>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</si>
  <si>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</si>
  <si>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</si>
  <si>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</si>
  <si>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</si>
  <si>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</si>
  <si>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</si>
  <si>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</si>
  <si>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</si>
  <si>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</si>
  <si>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</si>
  <si>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</si>
  <si>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</si>
  <si>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</si>
  <si>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</si>
  <si>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</si>
  <si>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</si>
  <si>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</si>
  <si>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</si>
  <si>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</si>
  <si>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</si>
  <si>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</si>
  <si>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</si>
  <si>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</si>
  <si>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</si>
  <si>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</si>
  <si>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</si>
  <si>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</si>
  <si>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</si>
  <si>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</si>
  <si>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</si>
  <si>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</si>
  <si>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</si>
  <si>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</si>
  <si>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</si>
  <si>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</si>
  <si>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</si>
  <si>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</si>
  <si>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</si>
  <si>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</si>
  <si>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</si>
  <si>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</si>
  <si>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</si>
  <si>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</si>
  <si>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</si>
  <si>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</si>
  <si>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</si>
  <si>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</si>
  <si>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</si>
  <si>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</si>
  <si>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</si>
  <si>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</si>
  <si>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</si>
  <si>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</si>
  <si>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</si>
  <si>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</si>
  <si>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</si>
  <si>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</si>
  <si>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</si>
  <si>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</si>
  <si>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</si>
  <si>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</si>
  <si>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</si>
  <si>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</si>
  <si>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</si>
  <si>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</si>
  <si>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</si>
  <si>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</si>
  <si>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</si>
  <si>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</si>
  <si>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</si>
  <si>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</si>
  <si>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</si>
  <si>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</si>
  <si>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</si>
  <si>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</si>
  <si>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</si>
  <si>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</si>
  <si>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</si>
  <si>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</si>
  <si>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</si>
  <si>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</si>
  <si>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</si>
  <si>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</si>
  <si>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</si>
  <si>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</si>
  <si>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</si>
  <si>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</si>
  <si>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</si>
  <si>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</si>
  <si>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</si>
  <si>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</si>
  <si>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</si>
  <si>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</si>
  <si>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</si>
  <si>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</si>
  <si>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</si>
  <si>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</si>
  <si>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</si>
  <si>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</si>
  <si>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</si>
  <si>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</si>
  <si>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</si>
  <si>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</si>
  <si>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</si>
  <si>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</si>
  <si>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</si>
  <si>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</si>
  <si>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</si>
  <si>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</si>
  <si>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</si>
  <si>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</si>
  <si>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</si>
  <si>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</si>
  <si>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</si>
  <si>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</si>
  <si>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</si>
  <si>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</si>
  <si>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</si>
  <si>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</si>
  <si>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</si>
  <si>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</si>
  <si>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</si>
  <si>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</si>
  <si>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</si>
  <si>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</si>
  <si>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</si>
  <si>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</si>
  <si>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</si>
  <si>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</si>
  <si>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</si>
  <si>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</si>
  <si>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</si>
  <si>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</si>
  <si>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</si>
  <si>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</si>
  <si>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</si>
  <si>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</si>
  <si>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</si>
  <si>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</si>
  <si>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</si>
  <si>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</si>
  <si>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</si>
  <si>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</si>
  <si>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</si>
  <si>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</si>
  <si>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</si>
  <si>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</si>
  <si>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</si>
  <si>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</si>
  <si>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</si>
  <si>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</si>
  <si>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</si>
  <si>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</si>
  <si>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</si>
  <si>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</si>
  <si>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</si>
  <si>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</si>
  <si>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</si>
  <si>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</si>
  <si>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</si>
  <si>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</si>
  <si>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</si>
  <si>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</si>
  <si>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</si>
  <si>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</si>
  <si>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</si>
  <si>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</si>
  <si>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</si>
  <si>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</si>
  <si>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</si>
  <si>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</si>
  <si>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</si>
  <si>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</si>
  <si>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</si>
  <si>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</si>
  <si>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</si>
  <si>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</si>
  <si>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</si>
  <si>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</si>
  <si>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</si>
  <si>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</si>
  <si>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</si>
  <si>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</si>
  <si>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</si>
  <si>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</si>
  <si>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</si>
  <si>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</si>
  <si>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</si>
  <si>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</si>
  <si>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</si>
  <si>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</si>
  <si>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</si>
  <si>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</si>
  <si>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</si>
  <si>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</si>
  <si>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</si>
  <si>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</si>
  <si>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</si>
  <si>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</si>
  <si>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</si>
  <si>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</si>
  <si>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</si>
  <si>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</si>
  <si>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</si>
  <si>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</si>
  <si>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</si>
  <si>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</si>
  <si>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</si>
  <si>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</si>
  <si>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</si>
  <si>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</si>
  <si>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</si>
  <si>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</si>
  <si>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</si>
  <si>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</si>
  <si>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</si>
  <si>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</si>
  <si>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</si>
  <si>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</si>
  <si>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</si>
  <si>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</si>
  <si>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</si>
  <si>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</si>
  <si>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</si>
  <si>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</si>
  <si>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</si>
  <si>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</si>
  <si>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</si>
  <si>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</si>
  <si>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</si>
  <si>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</si>
  <si>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</si>
  <si>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</si>
  <si>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</si>
  <si>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</si>
  <si>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</si>
  <si>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</si>
  <si>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</si>
  <si>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</si>
  <si>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</si>
  <si>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</si>
  <si>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</si>
  <si>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</si>
  <si>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</si>
  <si>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</si>
  <si>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</si>
  <si>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</si>
  <si>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</si>
  <si>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</si>
  <si>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</si>
  <si>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</si>
  <si>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</si>
  <si>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</si>
  <si>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</si>
  <si>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</si>
  <si>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</si>
  <si>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</si>
  <si>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</si>
  <si>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</si>
  <si>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</si>
  <si>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</si>
  <si>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</si>
  <si>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</si>
  <si>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</si>
  <si>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</si>
  <si>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</si>
  <si>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</si>
  <si>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</si>
  <si>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</si>
  <si>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</si>
  <si>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</si>
  <si>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</si>
  <si>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</si>
  <si>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</si>
  <si>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</si>
  <si>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</si>
  <si>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</si>
  <si>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</si>
  <si>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</si>
  <si>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</si>
  <si>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</si>
  <si>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</si>
  <si>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</si>
  <si>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</si>
  <si>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</si>
  <si>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</si>
  <si>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</si>
  <si>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</si>
  <si>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</si>
  <si>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</si>
  <si>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</si>
  <si>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</si>
  <si>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</si>
  <si>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</si>
  <si>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</si>
  <si>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</si>
  <si>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</si>
  <si>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</si>
  <si>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</si>
  <si>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</si>
  <si>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</si>
  <si>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</si>
  <si>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</si>
  <si>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</si>
  <si>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</si>
  <si>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</si>
  <si>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</si>
  <si>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</si>
  <si>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</si>
  <si>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</si>
  <si>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</si>
  <si>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</si>
  <si>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</si>
  <si>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</si>
  <si>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</si>
  <si>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</si>
  <si>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</si>
  <si>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</si>
  <si>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</si>
  <si>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</si>
  <si>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</si>
  <si>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</si>
  <si>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</si>
  <si>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</si>
  <si>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</si>
  <si>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</si>
  <si>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</si>
  <si>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</si>
  <si>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</si>
  <si>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</si>
  <si>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</si>
  <si>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</si>
  <si>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</si>
  <si>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</si>
  <si>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</si>
  <si>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</si>
  <si>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</si>
  <si>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</si>
  <si>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</si>
  <si>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</si>
  <si>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</si>
  <si>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</si>
  <si>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</si>
  <si>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</si>
  <si>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</si>
  <si>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</si>
  <si>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</si>
  <si>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</si>
  <si>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</si>
  <si>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</si>
  <si>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</si>
  <si>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</si>
  <si>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</si>
  <si>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</si>
  <si>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</si>
  <si>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</si>
  <si>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</si>
  <si>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</si>
  <si>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</si>
  <si>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</si>
  <si>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</si>
  <si>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</si>
  <si>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</si>
  <si>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</si>
  <si>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</si>
  <si>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</si>
  <si>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</si>
  <si>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</si>
  <si>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</si>
  <si>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</si>
  <si>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</si>
  <si>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</si>
  <si>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</si>
  <si>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</si>
  <si>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</si>
  <si>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</si>
  <si>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</si>
  <si>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</si>
  <si>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</si>
  <si>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</si>
  <si>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</si>
  <si>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</si>
  <si>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</si>
  <si>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</si>
  <si>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</si>
  <si>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</si>
  <si>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</si>
  <si>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</si>
  <si>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</si>
  <si>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</si>
  <si>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</si>
  <si>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</si>
  <si>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</si>
  <si>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</si>
  <si>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</si>
  <si>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</si>
  <si>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</si>
  <si>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</si>
  <si>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</si>
  <si>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</si>
  <si>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</si>
  <si>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</si>
  <si>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</si>
  <si>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</si>
  <si>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</si>
  <si>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</si>
  <si>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</si>
  <si>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</si>
  <si>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</si>
  <si>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</si>
  <si>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</si>
  <si>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</si>
  <si>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</si>
  <si>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</si>
  <si>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</si>
  <si>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</si>
  <si>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</si>
  <si>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</si>
  <si>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</si>
  <si>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</si>
  <si>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</si>
  <si>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</si>
  <si>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</si>
  <si>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</si>
  <si>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</si>
  <si>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</si>
  <si>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</si>
  <si>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</si>
  <si>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</si>
  <si>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</si>
  <si>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</si>
  <si>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</si>
  <si>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</si>
  <si>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</si>
  <si>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</si>
  <si>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</si>
  <si>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</si>
  <si>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</si>
  <si>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</si>
  <si>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</si>
  <si>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</si>
  <si>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</si>
  <si>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</si>
  <si>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</si>
  <si>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</si>
  <si>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</si>
  <si>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</si>
  <si>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</si>
  <si>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</si>
  <si>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</si>
  <si>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</si>
  <si>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</si>
  <si>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</si>
  <si>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</si>
  <si>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</si>
  <si>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</si>
  <si>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</si>
  <si>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</si>
  <si>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</si>
  <si>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</si>
  <si>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</si>
  <si>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</si>
  <si>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</si>
  <si>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</si>
  <si>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</si>
  <si>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</si>
  <si>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</si>
  <si>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</si>
  <si>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</si>
  <si>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</si>
  <si>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</si>
  <si>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</si>
  <si>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</si>
  <si>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</si>
  <si>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</si>
  <si>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</si>
  <si>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</si>
  <si>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</si>
  <si>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</si>
  <si>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</si>
  <si>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</si>
  <si>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</si>
  <si>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</si>
  <si>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</si>
  <si>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</si>
  <si>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</si>
  <si>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</si>
  <si>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</si>
  <si>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</si>
  <si>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</si>
  <si>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</si>
  <si>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</si>
  <si>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</si>
  <si>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</si>
  <si>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</si>
  <si>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</si>
  <si>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</si>
  <si>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</si>
  <si>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</si>
  <si>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</si>
  <si>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</si>
  <si>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</si>
  <si>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</si>
  <si>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</si>
  <si>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</si>
  <si>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</si>
  <si>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</si>
  <si>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</si>
  <si>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</si>
  <si>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</si>
  <si>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</si>
  <si>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</si>
  <si>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</si>
  <si>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</si>
  <si>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</si>
  <si>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</si>
  <si>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</si>
  <si>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</si>
  <si>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</si>
  <si>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</si>
  <si>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</si>
  <si>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</si>
  <si>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</si>
  <si>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</si>
  <si>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</si>
  <si>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</si>
  <si>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</si>
  <si>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</si>
  <si>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</si>
  <si>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</si>
  <si>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</si>
  <si>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</si>
  <si>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</si>
  <si>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</si>
  <si>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</si>
  <si>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</si>
  <si>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</si>
  <si>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</si>
  <si>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</si>
  <si>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</si>
  <si>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</si>
  <si>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</si>
  <si>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</si>
  <si>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</si>
  <si>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</si>
  <si>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</si>
  <si>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</si>
  <si>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</si>
  <si>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</si>
  <si>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</si>
  <si>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</si>
  <si>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</si>
  <si>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</si>
  <si>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</si>
  <si>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</si>
  <si>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</si>
  <si>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</si>
  <si>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</si>
  <si>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</si>
  <si>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</si>
  <si>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</si>
  <si>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</si>
  <si>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</si>
  <si>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</si>
  <si>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</si>
  <si>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</si>
  <si>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</si>
  <si>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</si>
  <si>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</si>
  <si>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</si>
  <si>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</si>
  <si>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</si>
  <si>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</si>
  <si>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</si>
  <si>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</si>
  <si>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</si>
  <si>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</si>
  <si>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</si>
  <si>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</si>
  <si>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</si>
  <si>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</si>
  <si>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</si>
  <si>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</si>
  <si>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</si>
  <si>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</si>
  <si>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</si>
  <si>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</si>
  <si>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</si>
  <si>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</si>
  <si>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</si>
  <si>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</si>
  <si>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</si>
  <si>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</si>
  <si>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</si>
  <si>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</si>
  <si>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</si>
  <si>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</si>
  <si>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</si>
  <si>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</si>
  <si>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</si>
  <si>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</si>
  <si>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</si>
  <si>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</si>
  <si>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</si>
  <si>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</si>
  <si>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</si>
  <si>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</si>
  <si>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</si>
  <si>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</si>
  <si>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</si>
  <si>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</si>
  <si>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</si>
  <si>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</si>
  <si>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</si>
  <si>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</si>
  <si>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</si>
  <si>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</si>
  <si>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</si>
  <si>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</si>
  <si>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</si>
  <si>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</si>
  <si>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</si>
  <si>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</si>
  <si>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</si>
  <si>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</si>
  <si>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</si>
  <si>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</si>
  <si>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</si>
  <si>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</si>
  <si>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</si>
  <si>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</si>
  <si>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</si>
  <si>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</si>
  <si>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</si>
  <si>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</si>
  <si>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</si>
  <si>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</si>
  <si>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</si>
  <si>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</si>
  <si>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</si>
  <si>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</si>
  <si>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</si>
  <si>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</si>
  <si>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</si>
  <si>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</si>
  <si>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</si>
  <si>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</si>
  <si>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</si>
  <si>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</si>
  <si>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</si>
  <si>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</si>
  <si>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</si>
  <si>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</si>
  <si>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</si>
  <si>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</si>
  <si>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</si>
  <si>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</si>
  <si>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</si>
  <si>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</si>
  <si>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</si>
  <si>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</si>
  <si>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</si>
  <si>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</si>
  <si>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</si>
  <si>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</si>
  <si>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</si>
  <si>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</si>
  <si>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</si>
  <si>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</si>
  <si>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</si>
  <si>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</si>
  <si>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</si>
  <si>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</si>
  <si>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</si>
  <si>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</si>
  <si>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</si>
  <si>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</si>
  <si>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</si>
  <si>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</si>
  <si>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</si>
  <si>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</si>
  <si>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</si>
  <si>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</si>
  <si>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</si>
  <si>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</si>
  <si>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</si>
  <si>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</si>
  <si>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</si>
  <si>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</si>
  <si>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</si>
  <si>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</si>
  <si>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</si>
  <si>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</si>
  <si>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</si>
  <si>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</si>
  <si>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</si>
  <si>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</si>
  <si>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</si>
  <si>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</si>
  <si>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</si>
  <si>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</si>
  <si>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</si>
  <si>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</si>
  <si>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</si>
  <si>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</si>
  <si>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</si>
  <si>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</si>
  <si>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</si>
  <si>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</si>
  <si>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</si>
  <si>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</si>
  <si>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</si>
  <si>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</si>
  <si>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</si>
  <si>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</si>
  <si>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</si>
  <si>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</si>
  <si>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</si>
  <si>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</si>
  <si>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</si>
  <si>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</si>
  <si>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</si>
  <si>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</si>
  <si>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</si>
  <si>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</si>
  <si>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</si>
  <si>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</si>
  <si>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</si>
  <si>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</si>
  <si>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</si>
  <si>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</si>
  <si>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</si>
  <si>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</si>
  <si>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</si>
  <si>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</si>
  <si>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</si>
  <si>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</si>
  <si>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</si>
  <si>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</si>
  <si>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</si>
  <si>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</si>
  <si>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</si>
  <si>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</si>
  <si>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</si>
  <si>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</si>
  <si>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</si>
  <si>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</si>
  <si>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</si>
  <si>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</si>
  <si>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</si>
  <si>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</si>
  <si>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</si>
  <si>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</si>
  <si>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</si>
  <si>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</si>
  <si>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</si>
  <si>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</si>
  <si>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</si>
  <si>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</si>
  <si>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</si>
  <si>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</si>
  <si>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</si>
  <si>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</si>
  <si>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</si>
  <si>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</si>
  <si>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</si>
  <si>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</si>
  <si>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</si>
  <si>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</si>
  <si>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</si>
  <si>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</si>
  <si>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</si>
  <si>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</si>
  <si>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</si>
  <si>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</si>
  <si>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</si>
  <si>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</si>
  <si>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</si>
  <si>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</si>
  <si>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</si>
  <si>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</si>
  <si>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</si>
  <si>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</si>
  <si>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</si>
  <si>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</si>
  <si>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</si>
  <si>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</si>
  <si>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</si>
  <si>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</si>
  <si>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</si>
  <si>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</si>
  <si>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</si>
  <si>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</si>
  <si>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</si>
  <si>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</si>
  <si>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</si>
  <si>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</si>
  <si>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</si>
  <si>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</si>
  <si>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</si>
  <si>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</si>
  <si>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</si>
  <si>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</si>
  <si>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</si>
  <si>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</si>
  <si>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</si>
  <si>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</si>
  <si>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</si>
  <si>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</si>
  <si>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</si>
  <si>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</si>
  <si>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</si>
  <si>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</si>
  <si>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</si>
  <si>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</si>
  <si>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</si>
  <si>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</si>
  <si>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</si>
  <si>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</si>
  <si>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</si>
  <si>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</si>
  <si>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</si>
  <si>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</si>
  <si>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</si>
  <si>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</si>
  <si>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</si>
  <si>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</si>
  <si>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</si>
  <si>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</si>
  <si>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</si>
  <si>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</si>
  <si>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</si>
  <si>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</si>
  <si>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</si>
  <si>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</si>
  <si>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</si>
  <si>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</si>
  <si>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</si>
  <si>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</si>
  <si>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</si>
  <si>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</si>
  <si>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</si>
  <si>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</si>
  <si>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</si>
  <si>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</si>
  <si>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</si>
  <si>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</si>
  <si>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</si>
  <si>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</si>
  <si>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</si>
  <si>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</si>
  <si>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</si>
  <si>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</si>
  <si>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</si>
  <si>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</si>
  <si>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</si>
  <si>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</si>
  <si>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</si>
  <si>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</si>
  <si>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</si>
  <si>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</si>
  <si>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</si>
  <si>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</si>
  <si>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</si>
  <si>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</si>
  <si>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</si>
  <si>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</si>
  <si>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</si>
  <si>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</si>
  <si>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</si>
  <si>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</si>
  <si>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</si>
  <si>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</si>
  <si>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</si>
  <si>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</si>
  <si>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</si>
  <si>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</si>
  <si>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</si>
  <si>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</si>
  <si>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</si>
  <si>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</si>
  <si>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</si>
  <si>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</si>
  <si>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</si>
  <si>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</si>
  <si>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</si>
  <si>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</si>
  <si>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</si>
  <si>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</si>
  <si>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</si>
  <si>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</si>
  <si>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</si>
  <si>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</si>
  <si>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</si>
  <si>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</si>
  <si>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</si>
  <si>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</si>
  <si>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</si>
  <si>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</si>
  <si>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</si>
  <si>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</si>
  <si>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</si>
  <si>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</si>
  <si>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</si>
  <si>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</si>
  <si>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</si>
  <si>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</si>
  <si>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</si>
  <si>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</si>
  <si>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</si>
  <si>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</si>
  <si>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</si>
  <si>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</si>
  <si>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</si>
  <si>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</si>
  <si>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</si>
  <si>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</si>
  <si>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</si>
  <si>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</si>
  <si>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</si>
  <si>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</si>
  <si>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</si>
  <si>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</si>
  <si>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</si>
  <si>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</si>
  <si>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</si>
  <si>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</si>
  <si>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</si>
  <si>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</si>
  <si>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</si>
  <si>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</si>
  <si>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</si>
  <si>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</si>
  <si>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</si>
  <si>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</si>
  <si>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</si>
  <si>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</si>
  <si>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</si>
  <si>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</si>
  <si>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</si>
  <si>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</si>
  <si>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</si>
  <si>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</si>
  <si>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</si>
  <si>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</si>
  <si>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</si>
  <si>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</si>
  <si>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</si>
  <si>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</si>
  <si>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</si>
  <si>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</si>
  <si>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</si>
  <si>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</si>
  <si>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</si>
  <si>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</si>
  <si>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</si>
  <si>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</si>
  <si>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</si>
  <si>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</si>
  <si>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</si>
  <si>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</si>
  <si>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</si>
  <si>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</si>
  <si>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</si>
  <si>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</si>
  <si>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</si>
  <si>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</si>
  <si>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</si>
  <si>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</si>
  <si>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</si>
  <si>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</si>
  <si>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</si>
  <si>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</si>
  <si>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</si>
  <si>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</si>
  <si>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</si>
  <si>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</si>
  <si>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</si>
  <si>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</si>
  <si>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</si>
  <si>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</si>
  <si>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</si>
  <si>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</si>
  <si>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</si>
  <si>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</si>
  <si>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</si>
  <si>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</si>
  <si>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</si>
  <si>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</si>
  <si>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</si>
  <si>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</si>
  <si>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</si>
  <si>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</si>
  <si>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</si>
  <si>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</si>
  <si>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</si>
  <si>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</si>
  <si>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</si>
  <si>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</si>
  <si>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</si>
  <si>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</si>
  <si>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</si>
  <si>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</si>
  <si>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</si>
  <si>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</si>
  <si>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</si>
  <si>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</si>
  <si>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</si>
  <si>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</si>
  <si>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</si>
  <si>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</si>
  <si>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</si>
  <si>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</si>
  <si>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</si>
  <si>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</si>
  <si>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</si>
  <si>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</si>
  <si>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</si>
  <si>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</si>
  <si>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</si>
  <si>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</si>
  <si>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</si>
  <si>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</si>
  <si>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</si>
  <si>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</si>
  <si>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</si>
  <si>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</si>
  <si>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</si>
  <si>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</si>
  <si>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</si>
  <si>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</si>
  <si>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</si>
  <si>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</si>
  <si>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</si>
  <si>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</si>
  <si>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</si>
  <si>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</si>
  <si>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</si>
  <si>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</si>
  <si>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</si>
  <si>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</si>
  <si>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</si>
  <si>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</si>
  <si>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</si>
  <si>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</si>
  <si>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</si>
  <si>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</si>
  <si>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</si>
  <si>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</si>
  <si>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</si>
  <si>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</si>
  <si>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</si>
  <si>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</si>
  <si>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</si>
  <si>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</si>
  <si>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</si>
  <si>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</si>
  <si>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</si>
  <si>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</si>
  <si>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</si>
  <si>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</si>
  <si>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</si>
  <si>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</si>
  <si>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</si>
  <si>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</si>
  <si>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</si>
  <si>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</si>
  <si>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</si>
  <si>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</si>
  <si>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</si>
  <si>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</si>
  <si>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</si>
  <si>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</si>
  <si>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</si>
  <si>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</si>
  <si>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</si>
  <si>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</si>
  <si>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</si>
  <si>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</si>
  <si>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</si>
  <si>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</si>
  <si>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</si>
  <si>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</si>
  <si>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</si>
  <si>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</si>
  <si>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</si>
  <si>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</si>
  <si>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</si>
  <si>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</si>
  <si>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</si>
  <si>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</si>
  <si>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</si>
  <si>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</si>
  <si>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</si>
  <si>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</si>
  <si>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</si>
  <si>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</si>
  <si>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</si>
  <si>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</si>
  <si>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</si>
  <si>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</si>
  <si>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</si>
  <si>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</si>
  <si>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</si>
  <si>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</si>
  <si>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</si>
  <si>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</si>
  <si>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</si>
  <si>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</si>
  <si>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</si>
  <si>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</si>
  <si>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</si>
  <si>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</si>
  <si>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</si>
  <si>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</si>
  <si>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</si>
  <si>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</si>
  <si>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</si>
  <si>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</si>
  <si>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</si>
  <si>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</si>
  <si>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</si>
  <si>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</si>
  <si>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</si>
  <si>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</si>
  <si>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</si>
  <si>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</si>
  <si>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</si>
  <si>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</si>
  <si>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</si>
  <si>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</si>
  <si>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</si>
  <si>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</si>
  <si>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</si>
  <si>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</si>
  <si>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</si>
  <si>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</si>
  <si>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</si>
  <si>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</si>
  <si>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</si>
  <si>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</si>
  <si>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</si>
  <si>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</si>
  <si>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</si>
  <si>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</si>
  <si>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</si>
  <si>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</si>
  <si>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</si>
  <si>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</si>
  <si>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</si>
  <si>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</si>
  <si>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</si>
  <si>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</si>
  <si>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</si>
  <si>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</si>
  <si>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</si>
  <si>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</si>
  <si>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</si>
  <si>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</si>
  <si>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</si>
  <si>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</si>
  <si>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</si>
  <si>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</si>
  <si>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</si>
  <si>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</si>
  <si>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</si>
  <si>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</si>
  <si>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</si>
  <si>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</si>
  <si>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</si>
  <si>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</si>
  <si>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</si>
  <si>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</si>
  <si>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</si>
  <si>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</si>
  <si>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</si>
  <si>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</si>
  <si>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</si>
  <si>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</si>
  <si>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</si>
  <si>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</si>
  <si>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</si>
  <si>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</si>
  <si>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</si>
  <si>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</si>
  <si>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</si>
  <si>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</si>
  <si>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</si>
  <si>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</si>
  <si>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</si>
  <si>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</si>
  <si>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</si>
  <si>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</si>
  <si>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</si>
  <si>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</si>
  <si>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</si>
  <si>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</si>
  <si>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</si>
  <si>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</si>
  <si>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</si>
  <si>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</si>
  <si>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</si>
  <si>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</si>
  <si>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</si>
  <si>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</si>
  <si>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</si>
  <si>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</si>
  <si>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</si>
  <si>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</si>
  <si>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</si>
  <si>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</si>
  <si>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</si>
  <si>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</si>
  <si>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</si>
  <si>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</si>
  <si>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</si>
  <si>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</si>
  <si>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</si>
  <si>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</si>
  <si>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</si>
  <si>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</si>
  <si>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</si>
  <si>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</si>
  <si>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</si>
  <si>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</si>
  <si>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</si>
  <si>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</si>
  <si>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</si>
  <si>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</si>
  <si>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</si>
  <si>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</si>
  <si>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</si>
  <si>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</si>
  <si>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</si>
  <si>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</si>
  <si>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</si>
  <si>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</si>
  <si>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</si>
  <si>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</si>
  <si>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</si>
  <si>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</si>
  <si>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</si>
  <si>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</si>
  <si>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</si>
  <si>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</si>
  <si>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</si>
  <si>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</si>
  <si>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</si>
  <si>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</si>
  <si>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</si>
  <si>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</si>
  <si>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</si>
  <si>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</si>
  <si>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</si>
  <si>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</si>
  <si>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</si>
  <si>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</si>
  <si>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</si>
  <si>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</si>
  <si>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</si>
  <si>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</si>
  <si>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</si>
  <si>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</si>
  <si>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</si>
  <si>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</si>
  <si>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</si>
  <si>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</si>
  <si>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</si>
  <si>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</si>
  <si>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</si>
  <si>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</si>
  <si>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</si>
  <si>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</si>
  <si>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</si>
  <si>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</si>
  <si>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</si>
  <si>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</si>
  <si>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</si>
  <si>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</si>
  <si>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</si>
  <si>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</si>
  <si>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</si>
  <si>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</si>
  <si>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</si>
  <si>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</si>
  <si>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</si>
  <si>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</si>
  <si>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</si>
  <si>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</si>
  <si>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</si>
  <si>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</si>
  <si>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</si>
  <si>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</si>
  <si>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</si>
  <si>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</si>
  <si>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</si>
  <si>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</si>
  <si>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</si>
  <si>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</si>
  <si>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</si>
  <si>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</si>
  <si>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</si>
  <si>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</si>
  <si>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</si>
  <si>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</si>
  <si>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</si>
  <si>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</si>
  <si>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</si>
  <si>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</si>
  <si>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</si>
  <si>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</si>
  <si>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</si>
  <si>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</si>
  <si>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</si>
  <si>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</si>
  <si>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</si>
  <si>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</si>
  <si>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</si>
  <si>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</si>
  <si>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</si>
  <si>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</si>
  <si>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</si>
  <si>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</si>
  <si>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</si>
  <si>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</si>
  <si>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</si>
  <si>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</si>
  <si>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</si>
  <si>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</si>
  <si>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</si>
  <si>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</si>
  <si>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</si>
  <si>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</si>
  <si>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</si>
  <si>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</si>
  <si>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</si>
  <si>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</si>
  <si>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</si>
  <si>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</si>
  <si>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</si>
  <si>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</si>
  <si>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</si>
  <si>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</si>
  <si>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</si>
  <si>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</si>
  <si>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</si>
  <si>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</si>
  <si>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</si>
  <si>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</si>
  <si>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</si>
  <si>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</si>
  <si>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</si>
  <si>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</si>
  <si>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</si>
  <si>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</si>
  <si>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</si>
  <si>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</si>
  <si>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</si>
  <si>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</si>
  <si>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</si>
  <si>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</si>
  <si>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</si>
  <si>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</si>
  <si>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</si>
  <si>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</si>
  <si>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</si>
  <si>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</si>
  <si>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</si>
  <si>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</si>
  <si>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</si>
  <si>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</si>
  <si>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</si>
  <si>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</si>
  <si>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</si>
  <si>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</si>
  <si>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</si>
  <si>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</si>
  <si>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</si>
  <si>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</si>
  <si>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</si>
  <si>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</si>
  <si>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</si>
  <si>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</si>
  <si>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</si>
  <si>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</si>
  <si>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</si>
  <si>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</si>
  <si>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</si>
  <si>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</si>
  <si>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</si>
  <si>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</si>
  <si>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</si>
  <si>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</si>
  <si>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</si>
  <si>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</si>
  <si>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</si>
  <si>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</si>
  <si>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</si>
  <si>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</si>
  <si>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</si>
  <si>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</si>
  <si>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</si>
  <si>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</si>
  <si>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</si>
  <si>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</si>
  <si>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</si>
  <si>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</si>
  <si>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</si>
  <si>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</si>
  <si>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</si>
  <si>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</si>
  <si>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</si>
  <si>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</si>
  <si>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</si>
  <si>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</si>
  <si>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</si>
  <si>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</si>
  <si>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</si>
  <si>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</si>
  <si>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</si>
  <si>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</si>
  <si>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</si>
  <si>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</si>
  <si>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</si>
  <si>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</si>
  <si>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</si>
  <si>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</si>
  <si>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</si>
  <si>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</si>
  <si>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</si>
  <si>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</si>
  <si>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</si>
  <si>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</si>
  <si>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</si>
  <si>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</si>
  <si>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</si>
  <si>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</si>
  <si>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</si>
  <si>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</si>
  <si>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</si>
  <si>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</si>
  <si>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</si>
  <si>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</si>
  <si>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</si>
  <si>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</si>
  <si>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</si>
  <si>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</si>
  <si>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</si>
  <si>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</si>
  <si>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</si>
  <si>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</si>
  <si>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</si>
  <si>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</si>
  <si>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</si>
  <si>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</si>
  <si>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</si>
  <si>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</si>
  <si>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</si>
  <si>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</si>
  <si>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</si>
  <si>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</si>
  <si>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</si>
  <si>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</si>
  <si>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</si>
  <si>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</si>
  <si>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</si>
  <si>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</si>
  <si>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</si>
  <si>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</si>
  <si>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</si>
  <si>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</si>
  <si>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</si>
  <si>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</si>
  <si>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</si>
  <si>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</si>
  <si>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</si>
  <si>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</si>
  <si>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</si>
  <si>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</si>
  <si>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</si>
  <si>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</si>
  <si>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</si>
  <si>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</si>
  <si>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</si>
  <si>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</si>
  <si>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</si>
  <si>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</si>
  <si>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</si>
  <si>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</si>
  <si>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</si>
  <si>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</si>
  <si>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</si>
  <si>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</si>
  <si>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</si>
  <si>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</si>
  <si>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</si>
  <si>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</si>
  <si>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</si>
  <si>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</si>
  <si>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</si>
  <si>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</si>
  <si>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</si>
  <si>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</si>
  <si>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</si>
  <si>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</si>
  <si>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</si>
  <si>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</si>
  <si>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</si>
  <si>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</si>
  <si>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</si>
  <si>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</si>
  <si>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</si>
  <si>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</si>
  <si>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</si>
  <si>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</si>
  <si>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</si>
  <si>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</si>
  <si>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</si>
  <si>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</si>
  <si>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</si>
  <si>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</si>
  <si>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</si>
  <si>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</si>
  <si>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</si>
  <si>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</si>
  <si>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</si>
  <si>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</si>
  <si>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</si>
  <si>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</si>
  <si>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</si>
  <si>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</si>
  <si>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</si>
  <si>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</si>
  <si>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</si>
  <si>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</si>
  <si>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</si>
  <si>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</si>
  <si>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</si>
  <si>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</si>
  <si>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</si>
  <si>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</si>
  <si>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</si>
  <si>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</si>
  <si>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</si>
  <si>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</si>
  <si>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</si>
  <si>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</si>
  <si>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</si>
  <si>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</si>
  <si>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</si>
  <si>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</si>
  <si>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</si>
  <si>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</si>
  <si>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</si>
  <si>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</si>
  <si>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</si>
  <si>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</si>
  <si>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</si>
  <si>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</si>
  <si>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</si>
  <si>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</si>
  <si>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</si>
  <si>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</si>
  <si>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</si>
  <si>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</si>
  <si>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</si>
  <si>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</si>
  <si>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</si>
  <si>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</si>
  <si>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</si>
  <si>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</si>
  <si>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</si>
  <si>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</si>
  <si>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</si>
  <si>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</si>
  <si>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</si>
  <si>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</si>
  <si>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</si>
  <si>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</si>
  <si>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</si>
  <si>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</si>
  <si>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</si>
  <si>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</si>
  <si>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</si>
  <si>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</si>
  <si>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</si>
  <si>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</si>
  <si>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</si>
  <si>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</si>
  <si>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</si>
  <si>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</si>
  <si>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</si>
  <si>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</si>
  <si>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</si>
  <si>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</si>
  <si>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</si>
  <si>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</si>
  <si>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</si>
  <si>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</si>
  <si>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</si>
  <si>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</si>
  <si>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</si>
  <si>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</si>
  <si>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</si>
  <si>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</si>
  <si>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</si>
  <si>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</si>
  <si>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</si>
  <si>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</si>
  <si>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</si>
  <si>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</si>
  <si>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</si>
  <si>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</si>
  <si>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</si>
  <si>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</si>
  <si>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</si>
  <si>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</si>
  <si>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</si>
  <si>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</si>
  <si>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</si>
  <si>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</si>
  <si>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</si>
  <si>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</si>
  <si>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</si>
  <si>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</si>
  <si>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</si>
  <si>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</si>
  <si>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</si>
  <si>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</si>
  <si>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</si>
  <si>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</si>
  <si>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</si>
  <si>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</si>
  <si>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</si>
  <si>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</si>
  <si>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</si>
  <si>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</si>
  <si>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</si>
  <si>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</si>
  <si>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</si>
  <si>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</si>
  <si>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</si>
  <si>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</si>
  <si>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</si>
  <si>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</si>
  <si>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</si>
  <si>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</si>
  <si>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</si>
  <si>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</si>
  <si>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</si>
  <si>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</si>
  <si>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</si>
  <si>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</si>
  <si>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</si>
  <si>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</si>
  <si>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</si>
  <si>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</si>
  <si>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</si>
  <si>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</si>
  <si>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</si>
  <si>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</si>
  <si>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</si>
  <si>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</si>
  <si>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</si>
  <si>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</si>
  <si>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</si>
  <si>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</si>
  <si>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</si>
  <si>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</si>
  <si>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</si>
  <si>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</si>
  <si>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</si>
  <si>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</si>
  <si>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</si>
  <si>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</si>
  <si>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</si>
  <si>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</si>
  <si>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</si>
  <si>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</si>
  <si>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</si>
  <si>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</si>
  <si>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</si>
  <si>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</si>
  <si>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</si>
  <si>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</si>
  <si>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</si>
  <si>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</si>
  <si>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</si>
  <si>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</si>
  <si>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</si>
  <si>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</si>
  <si>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</si>
  <si>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</si>
  <si>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</si>
  <si>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</si>
  <si>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</si>
  <si>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</si>
  <si>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</si>
  <si>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</si>
  <si>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</si>
  <si>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</si>
  <si>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</si>
  <si>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</si>
  <si>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</si>
  <si>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</si>
  <si>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</si>
  <si>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</si>
  <si>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</si>
  <si>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</si>
  <si>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</si>
  <si>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</si>
  <si>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</si>
  <si>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</si>
  <si>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</si>
  <si>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</si>
  <si>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</si>
  <si>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</si>
  <si>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</si>
  <si>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</si>
  <si>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</si>
  <si>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</si>
  <si>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</si>
  <si>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</si>
  <si>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</si>
  <si>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</si>
  <si>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</si>
  <si>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</si>
  <si>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</si>
  <si>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</si>
  <si>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</si>
  <si>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</si>
  <si>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</si>
  <si>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</si>
  <si>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</si>
  <si>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</si>
  <si>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</si>
  <si>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</si>
  <si>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</si>
  <si>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</si>
  <si>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</si>
  <si>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</si>
  <si>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</si>
  <si>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</si>
  <si>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</si>
  <si>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</si>
  <si>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</si>
  <si>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</si>
  <si>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</si>
  <si>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</si>
  <si>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</si>
  <si>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</si>
  <si>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</si>
  <si>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</si>
  <si>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</si>
  <si>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</si>
  <si>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</si>
  <si>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</si>
  <si>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</si>
  <si>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</si>
  <si>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</si>
  <si>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</si>
  <si>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</si>
  <si>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</si>
  <si>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</si>
  <si>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</si>
  <si>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</si>
  <si>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</si>
  <si>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</si>
  <si>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</si>
  <si>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</si>
  <si>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</si>
  <si>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</si>
  <si>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</si>
  <si>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</si>
  <si>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</si>
  <si>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</si>
  <si>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</si>
  <si>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</si>
  <si>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</si>
  <si>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</si>
  <si>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</si>
  <si>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</si>
  <si>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</si>
  <si>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</si>
  <si>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</si>
  <si>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</si>
  <si>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</si>
  <si>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</si>
  <si>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</si>
  <si>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</si>
  <si>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</si>
  <si>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</si>
  <si>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</si>
  <si>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</si>
  <si>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</si>
  <si>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</si>
  <si>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</si>
  <si>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</si>
  <si>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</si>
  <si>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</si>
  <si>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</si>
  <si>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</si>
  <si>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</si>
  <si>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</si>
  <si>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</si>
  <si>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</si>
  <si>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</si>
  <si>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</si>
  <si>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</si>
  <si>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</si>
  <si>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</si>
  <si>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</si>
  <si>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</si>
  <si>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</si>
  <si>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</si>
  <si>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</si>
  <si>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</si>
  <si>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</si>
  <si>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</si>
  <si>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</si>
  <si>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</si>
  <si>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</si>
  <si>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</si>
  <si>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</si>
  <si>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</si>
  <si>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</si>
  <si>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</si>
  <si>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</si>
  <si>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</si>
  <si>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</si>
  <si>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</si>
  <si>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</si>
  <si>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</si>
  <si>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</si>
  <si>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</si>
  <si>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</si>
  <si>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</si>
  <si>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</si>
  <si>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</si>
  <si>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</si>
  <si>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</si>
  <si>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</si>
  <si>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</si>
  <si>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</si>
  <si>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</si>
  <si>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</si>
  <si>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</si>
  <si>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</si>
  <si>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</si>
  <si>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</si>
  <si>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</si>
  <si>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</si>
  <si>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</si>
  <si>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</si>
  <si>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</si>
  <si>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</si>
  <si>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</si>
  <si>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</si>
  <si>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</si>
  <si>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</si>
  <si>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</si>
  <si>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</si>
  <si>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</si>
  <si>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</si>
  <si>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</si>
  <si>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</si>
  <si>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</si>
  <si>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</si>
  <si>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</si>
  <si>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</si>
  <si>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</si>
  <si>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</si>
  <si>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</si>
  <si>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</si>
  <si>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</si>
  <si>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</si>
  <si>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</si>
  <si>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</si>
  <si>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</si>
  <si>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</si>
  <si>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</si>
  <si>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</si>
  <si>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</si>
  <si>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</si>
  <si>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</si>
  <si>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</si>
  <si>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</si>
  <si>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</si>
  <si>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</si>
  <si>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</si>
  <si>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</si>
  <si>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</si>
  <si>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</si>
  <si>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</si>
  <si>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</si>
  <si>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</si>
  <si>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</si>
  <si>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</si>
  <si>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</si>
  <si>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</si>
  <si>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</si>
  <si>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</si>
  <si>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</si>
  <si>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</si>
  <si>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</si>
  <si>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</si>
  <si>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</si>
  <si>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</si>
  <si>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</si>
  <si>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</si>
  <si>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</si>
  <si>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</si>
  <si>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</si>
  <si>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</si>
  <si>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</si>
  <si>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</si>
  <si>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</si>
  <si>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</si>
  <si>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</si>
  <si>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</si>
  <si>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</si>
  <si>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</si>
  <si>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</si>
  <si>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</si>
  <si>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</si>
  <si>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</si>
  <si>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</si>
  <si>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</si>
  <si>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</si>
  <si>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</si>
  <si>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</si>
  <si>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</si>
  <si>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</si>
  <si>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</si>
  <si>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</si>
  <si>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</si>
  <si>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</si>
  <si>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</si>
  <si>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</si>
  <si>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</si>
  <si>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</si>
  <si>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</si>
  <si>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</si>
  <si>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</si>
  <si>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</si>
  <si>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</si>
  <si>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</si>
  <si>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</si>
  <si>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</si>
  <si>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</si>
  <si>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</si>
  <si>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</si>
  <si>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</si>
  <si>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</si>
  <si>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</si>
  <si>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</si>
  <si>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</si>
  <si>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</si>
  <si>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</si>
  <si>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</si>
  <si>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</si>
  <si>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</si>
  <si>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</si>
  <si>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</si>
  <si>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</si>
  <si>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</si>
  <si>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</si>
  <si>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</si>
  <si>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</si>
  <si>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</si>
  <si>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</si>
  <si>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</si>
  <si>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</si>
  <si>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</si>
  <si>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</si>
  <si>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</si>
  <si>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</si>
  <si>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</si>
  <si>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</si>
  <si>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</si>
  <si>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</si>
  <si>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</si>
  <si>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</si>
  <si>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</si>
  <si>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</si>
  <si>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</si>
  <si>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</si>
  <si>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</si>
  <si>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</si>
  <si>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</si>
  <si>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</si>
  <si>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</si>
  <si>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</si>
  <si>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</si>
  <si>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</si>
  <si>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</si>
  <si>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</si>
  <si>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</si>
  <si>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</si>
  <si>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</si>
  <si>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</si>
  <si>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</si>
  <si>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</si>
  <si>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</si>
  <si>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</si>
  <si>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</si>
  <si>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</si>
  <si>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</si>
  <si>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</si>
  <si>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</si>
  <si>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</si>
  <si>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</si>
  <si>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</si>
  <si>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</si>
  <si>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</si>
  <si>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</si>
  <si>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</si>
  <si>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</si>
  <si>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</si>
  <si>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</si>
  <si>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</si>
  <si>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</si>
  <si>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</si>
  <si>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</si>
  <si>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</si>
  <si>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</si>
  <si>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</si>
  <si>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</si>
  <si>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</si>
  <si>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</si>
  <si>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</si>
  <si>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</si>
  <si>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</si>
  <si>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</si>
  <si>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</si>
  <si>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</si>
  <si>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</si>
  <si>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</si>
  <si>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</si>
  <si>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</si>
  <si>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</si>
  <si>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</si>
  <si>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</si>
  <si>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</si>
  <si>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</si>
  <si>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</si>
  <si>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</si>
  <si>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</si>
  <si>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</si>
  <si>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</si>
  <si>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</si>
  <si>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</si>
  <si>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</si>
  <si>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</si>
  <si>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</si>
  <si>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</si>
  <si>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</si>
  <si>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</si>
  <si>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</si>
  <si>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</si>
  <si>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</si>
  <si>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</si>
  <si>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</si>
  <si>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</si>
  <si>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</si>
  <si>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</si>
  <si>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</si>
  <si>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</si>
  <si>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</si>
  <si>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</si>
  <si>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</si>
  <si>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</si>
  <si>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</si>
  <si>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</si>
  <si>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</si>
  <si>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</si>
  <si>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</si>
  <si>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</si>
  <si>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</si>
  <si>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</si>
  <si>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</si>
  <si>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</si>
  <si>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</si>
  <si>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</si>
  <si>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</si>
  <si>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</si>
  <si>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</si>
  <si>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</si>
  <si>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</si>
  <si>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</si>
  <si>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</si>
  <si>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</si>
  <si>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</si>
  <si>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</si>
  <si>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</si>
  <si>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</si>
  <si>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</si>
  <si>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</si>
  <si>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</si>
  <si>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</si>
  <si>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</si>
  <si>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</si>
  <si>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</si>
  <si>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</si>
  <si>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</si>
  <si>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</si>
  <si>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</si>
  <si>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</si>
  <si>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</si>
  <si>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</si>
  <si>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</si>
  <si>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</si>
  <si>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</si>
  <si>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</si>
  <si>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</si>
  <si>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</si>
  <si>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</si>
  <si>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</si>
  <si>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</si>
  <si>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</si>
  <si>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</si>
  <si>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</si>
  <si>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</si>
  <si>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</si>
  <si>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</si>
  <si>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</si>
  <si>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</si>
  <si>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</si>
  <si>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</si>
  <si>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</si>
  <si>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</si>
  <si>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</si>
  <si>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</si>
  <si>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</si>
  <si>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</si>
  <si>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</si>
  <si>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</si>
  <si>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</si>
  <si>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</si>
  <si>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</si>
  <si>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</si>
  <si>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</si>
  <si>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</si>
  <si>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</si>
  <si>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</si>
  <si>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</si>
  <si>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</si>
  <si>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</si>
  <si>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</si>
  <si>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</si>
  <si>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</si>
  <si>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</si>
  <si>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</si>
  <si>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</si>
  <si>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</si>
  <si>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</si>
  <si>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</si>
  <si>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</si>
  <si>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</si>
  <si>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</si>
  <si>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</si>
  <si>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</si>
  <si>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</si>
  <si>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</si>
  <si>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</si>
  <si>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</si>
  <si>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</si>
  <si>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</si>
  <si>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</si>
  <si>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</si>
  <si>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</si>
  <si>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</si>
  <si>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</si>
  <si>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</si>
  <si>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</si>
  <si>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</si>
  <si>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</si>
  <si>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</si>
  <si>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</si>
  <si>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</si>
  <si>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</si>
  <si>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</si>
  <si>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</si>
  <si>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</si>
  <si>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</si>
  <si>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</si>
  <si>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</si>
  <si>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</si>
  <si>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</si>
  <si>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</si>
  <si>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</si>
  <si>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</si>
  <si>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</si>
  <si>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</si>
  <si>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</si>
  <si>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</si>
  <si>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</si>
  <si>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</si>
  <si>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</si>
  <si>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</si>
  <si>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</si>
  <si>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</si>
  <si>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</si>
  <si>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</si>
  <si>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</si>
  <si>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</si>
  <si>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</si>
  <si>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</si>
  <si>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</si>
  <si>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</si>
  <si>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</si>
  <si>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</si>
  <si>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</si>
  <si>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</si>
  <si>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</si>
  <si>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</si>
  <si>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</si>
  <si>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</si>
  <si>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</si>
  <si>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</si>
  <si>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</si>
  <si>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</si>
  <si>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</si>
  <si>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</si>
  <si>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</si>
  <si>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</si>
  <si>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</si>
  <si>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</si>
  <si>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</si>
  <si>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</si>
  <si>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</si>
  <si>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</si>
  <si>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</si>
  <si>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</si>
  <si>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</si>
  <si>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</si>
  <si>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</si>
  <si>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</si>
  <si>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</si>
  <si>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</si>
  <si>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</si>
  <si>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</si>
  <si>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</si>
  <si>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</si>
  <si>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</si>
  <si>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</si>
  <si>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</si>
  <si>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</si>
  <si>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</si>
  <si>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</si>
  <si>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</si>
  <si>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</si>
  <si>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</si>
  <si>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</si>
  <si>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</si>
  <si>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</si>
  <si>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</si>
  <si>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</si>
  <si>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</si>
  <si>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</si>
  <si>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</si>
  <si>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</si>
  <si>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</si>
  <si>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</si>
  <si>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</si>
  <si>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</si>
  <si>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</si>
  <si>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</si>
  <si>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</si>
  <si>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</si>
  <si>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</si>
  <si>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</si>
  <si>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</si>
  <si>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</si>
  <si>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</si>
  <si>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</si>
  <si>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</si>
  <si>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</si>
  <si>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</si>
  <si>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</si>
  <si>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</si>
  <si>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</si>
  <si>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</si>
  <si>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</si>
  <si>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</si>
  <si>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</si>
  <si>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</si>
  <si>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</si>
  <si>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</si>
  <si>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</si>
  <si>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</si>
  <si>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</si>
  <si>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</si>
  <si>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</si>
  <si>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</si>
  <si>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</si>
  <si>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</si>
  <si>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</si>
  <si>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</si>
  <si>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</si>
  <si>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</si>
  <si>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</si>
  <si>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</si>
  <si>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</si>
  <si>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</si>
  <si>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</si>
  <si>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</si>
  <si>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</si>
  <si>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</si>
  <si>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</si>
  <si>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</si>
  <si>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</si>
  <si>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</si>
  <si>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</si>
  <si>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</si>
  <si>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</si>
  <si>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</si>
  <si>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</si>
  <si>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</si>
  <si>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</si>
  <si>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</si>
  <si>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</si>
  <si>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</si>
  <si>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</si>
  <si>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</si>
  <si>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</si>
  <si>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</si>
  <si>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</si>
  <si>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</si>
  <si>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</si>
  <si>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</si>
  <si>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</si>
  <si>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</si>
  <si>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</si>
  <si>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</si>
  <si>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</si>
  <si>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</si>
  <si>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</si>
  <si>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</si>
  <si>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</si>
  <si>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</si>
  <si>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</si>
  <si>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</si>
  <si>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</si>
  <si>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</si>
  <si>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</si>
  <si>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</si>
  <si>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</si>
  <si>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</si>
  <si>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</si>
  <si>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</si>
  <si>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</si>
  <si>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</si>
  <si>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</si>
  <si>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</si>
  <si>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</si>
  <si>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</si>
  <si>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</si>
  <si>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</si>
  <si>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</si>
  <si>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</si>
  <si>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</si>
  <si>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</si>
  <si>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</si>
  <si>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</si>
  <si>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</si>
  <si>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</si>
  <si>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</si>
  <si>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</si>
  <si>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</si>
  <si>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</si>
  <si>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</si>
  <si>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</si>
  <si>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</si>
  <si>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</si>
  <si>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</si>
  <si>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</si>
  <si>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</si>
  <si>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</si>
  <si>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</si>
  <si>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</si>
  <si>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</si>
  <si>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</si>
  <si>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</si>
  <si>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</si>
  <si>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</si>
  <si>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</si>
  <si>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</si>
  <si>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</si>
  <si>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</si>
  <si>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</si>
  <si>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</si>
  <si>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</si>
  <si>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</si>
  <si>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</si>
  <si>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</si>
  <si>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</si>
  <si>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</si>
  <si>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</si>
  <si>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</si>
  <si>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</si>
  <si>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</si>
  <si>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</si>
  <si>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</si>
  <si>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</si>
  <si>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</si>
  <si>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</si>
  <si>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</si>
  <si>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</si>
  <si>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</si>
  <si>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</si>
  <si>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</si>
  <si>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</si>
  <si>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</si>
  <si>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</si>
  <si>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</si>
  <si>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</si>
  <si>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</si>
  <si>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</si>
  <si>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</si>
  <si>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</si>
  <si>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</si>
  <si>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</si>
  <si>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</si>
  <si>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</si>
  <si>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</si>
  <si>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</si>
  <si>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</si>
  <si>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</si>
  <si>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</si>
  <si>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</si>
  <si>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</si>
  <si>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</si>
  <si>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</si>
  <si>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</si>
  <si>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</si>
  <si>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</si>
  <si>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</si>
  <si>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</si>
  <si>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</si>
  <si>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</si>
  <si>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</si>
  <si>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</si>
  <si>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</si>
  <si>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</si>
  <si>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</si>
  <si>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</si>
  <si>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</si>
  <si>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</si>
  <si>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</si>
  <si>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</si>
  <si>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</si>
  <si>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</si>
  <si>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</si>
  <si>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</si>
  <si>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</si>
  <si>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</si>
  <si>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</si>
  <si>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</si>
  <si>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</si>
  <si>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</si>
  <si>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</si>
  <si>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</si>
  <si>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</si>
  <si>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</si>
  <si>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</si>
  <si>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</si>
  <si>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</si>
  <si>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</si>
  <si>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</si>
  <si>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</si>
  <si>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</si>
  <si>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</si>
  <si>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</si>
  <si>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</si>
  <si>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</si>
  <si>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</si>
  <si>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</si>
  <si>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</si>
  <si>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</si>
  <si>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</si>
  <si>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</si>
  <si>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</si>
  <si>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</si>
  <si>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</si>
  <si>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</si>
  <si>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</si>
  <si>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</si>
  <si>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</si>
  <si>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</si>
  <si>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</si>
  <si>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</si>
  <si>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</si>
  <si>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</si>
  <si>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</si>
  <si>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</si>
  <si>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</si>
  <si>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</si>
  <si>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</si>
  <si>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</si>
  <si>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</si>
  <si>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</si>
  <si>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</si>
  <si>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</si>
  <si>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</si>
  <si>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</si>
  <si>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</si>
  <si>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</si>
  <si>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</si>
  <si>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</si>
  <si>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</si>
  <si>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</si>
  <si>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</si>
  <si>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</si>
  <si>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</si>
  <si>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</si>
  <si>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</si>
  <si>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</si>
  <si>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</si>
  <si>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</si>
  <si>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</si>
  <si>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</si>
  <si>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</si>
  <si>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</si>
  <si>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</si>
  <si>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</si>
  <si>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</si>
  <si>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</si>
  <si>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</si>
  <si>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</si>
  <si>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</si>
  <si>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</si>
  <si>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</si>
  <si>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</si>
  <si>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</si>
  <si>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</si>
  <si>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</si>
  <si>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</si>
  <si>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</si>
  <si>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</si>
  <si>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</si>
  <si>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</si>
  <si>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</si>
  <si>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</si>
  <si>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</si>
  <si>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</si>
  <si>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</si>
  <si>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</si>
  <si>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</si>
  <si>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</si>
  <si>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</si>
  <si>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</si>
  <si>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</si>
  <si>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</si>
  <si>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</si>
  <si>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</si>
  <si>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</si>
  <si>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</si>
  <si>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</si>
  <si>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</si>
  <si>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</si>
  <si>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</si>
  <si>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</si>
  <si>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</si>
  <si>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</si>
  <si>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</si>
  <si>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</si>
  <si>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</si>
  <si>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</si>
  <si>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</si>
  <si>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</si>
  <si>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</si>
  <si>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</si>
  <si>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</si>
  <si>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</si>
  <si>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</si>
  <si>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</si>
  <si>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</si>
  <si>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</si>
  <si>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</si>
  <si>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</si>
  <si>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</si>
  <si>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</si>
  <si>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</si>
  <si>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</si>
  <si>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</si>
  <si>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</si>
  <si>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</si>
  <si>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</si>
  <si>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</si>
  <si>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</si>
  <si>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</si>
  <si>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</si>
  <si>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</si>
  <si>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</si>
  <si>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</si>
  <si>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</si>
  <si>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</si>
  <si>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</si>
  <si>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</si>
  <si>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</si>
  <si>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</si>
  <si>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</si>
  <si>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</si>
  <si>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</si>
  <si>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</si>
  <si>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</si>
  <si>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</si>
  <si>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</si>
  <si>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</si>
  <si>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</si>
  <si>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</si>
  <si>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</si>
  <si>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</si>
  <si>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</si>
  <si>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</si>
  <si>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</si>
  <si>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</si>
  <si>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</si>
  <si>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</si>
  <si>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</si>
  <si>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</si>
  <si>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</si>
  <si>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</si>
  <si>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</si>
  <si>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</si>
  <si>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</si>
  <si>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</si>
  <si>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</si>
  <si>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</si>
  <si>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</si>
  <si>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</si>
  <si>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</si>
  <si>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</si>
  <si>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</si>
  <si>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</si>
  <si>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</si>
  <si>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</si>
  <si>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</si>
  <si>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</si>
  <si>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</si>
  <si>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</si>
  <si>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</si>
  <si>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</si>
  <si>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</si>
  <si>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</si>
  <si>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</si>
  <si>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</si>
  <si>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</si>
  <si>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</si>
  <si>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</si>
  <si>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</si>
  <si>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</si>
  <si>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</si>
  <si>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</si>
  <si>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</si>
  <si>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</si>
  <si>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</si>
  <si>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</si>
  <si>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</si>
  <si>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</si>
  <si>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</si>
  <si>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</si>
  <si>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</si>
  <si>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</si>
  <si>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</si>
  <si>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</si>
  <si>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</si>
  <si>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</si>
  <si>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</si>
  <si>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</si>
  <si>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</si>
  <si>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</si>
  <si>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</si>
  <si>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</si>
  <si>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</si>
  <si>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</si>
  <si>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</si>
  <si>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</si>
  <si>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</si>
  <si>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</si>
  <si>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</si>
  <si>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</si>
  <si>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</si>
  <si>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</si>
  <si>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</si>
  <si>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</si>
  <si>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</si>
  <si>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</si>
  <si>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</si>
  <si>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</si>
  <si>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</si>
  <si>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</si>
  <si>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</si>
  <si>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</si>
  <si>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</si>
  <si>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</si>
  <si>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</si>
  <si>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</si>
  <si>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</si>
  <si>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</si>
  <si>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</si>
  <si>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</si>
  <si>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</si>
  <si>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</si>
  <si>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</si>
  <si>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</si>
  <si>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</si>
  <si>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</si>
  <si>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</si>
  <si>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</si>
  <si>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</si>
  <si>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</si>
  <si>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</si>
  <si>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</si>
  <si>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</si>
  <si>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</si>
  <si>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</si>
  <si>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</si>
  <si>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</si>
  <si>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</si>
  <si>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</si>
  <si>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</si>
  <si>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</si>
  <si>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</si>
  <si>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</si>
  <si>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</si>
  <si>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</si>
  <si>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</si>
  <si>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</si>
  <si>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</si>
  <si>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</si>
  <si>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</si>
  <si>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</si>
  <si>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</si>
  <si>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</si>
  <si>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</si>
  <si>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</si>
  <si>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</si>
  <si>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</si>
  <si>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</si>
  <si>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</si>
  <si>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</si>
  <si>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</si>
  <si>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</si>
  <si>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</si>
  <si>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</si>
  <si>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</si>
  <si>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</si>
  <si>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</si>
  <si>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</si>
  <si>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</si>
  <si>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</si>
  <si>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</si>
  <si>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</si>
  <si>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</si>
  <si>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</si>
  <si>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</si>
  <si>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</si>
  <si>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</si>
  <si>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</si>
  <si>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</si>
  <si>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</si>
  <si>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</si>
  <si>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</si>
  <si>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</si>
  <si>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</si>
  <si>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</si>
  <si>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</si>
  <si>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</si>
  <si>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</si>
  <si>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</si>
  <si>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</si>
  <si>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</si>
  <si>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</si>
  <si>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</si>
  <si>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</si>
  <si>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</si>
  <si>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</si>
  <si>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</si>
  <si>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</si>
  <si>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</si>
  <si>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</si>
  <si>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</si>
  <si>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</si>
  <si>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</si>
  <si>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</si>
  <si>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</si>
  <si>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</si>
  <si>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</si>
  <si>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</si>
  <si>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</si>
  <si>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</si>
  <si>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</si>
  <si>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</si>
  <si>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</si>
  <si>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</si>
  <si>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</si>
  <si>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</si>
  <si>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</si>
  <si>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</si>
  <si>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</si>
  <si>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</si>
  <si>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</si>
  <si>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</si>
  <si>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</si>
  <si>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</si>
  <si>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</si>
  <si>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</si>
  <si>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</si>
  <si>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</si>
  <si>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</si>
  <si>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</si>
  <si>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</si>
  <si>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</si>
  <si>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</si>
  <si>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</si>
  <si>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</si>
  <si>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</si>
  <si>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</si>
  <si>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</si>
  <si>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</si>
  <si>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</si>
  <si>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</si>
  <si>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</si>
  <si>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</si>
  <si>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</si>
  <si>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</si>
  <si>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</si>
  <si>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</si>
  <si>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</si>
  <si>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</si>
  <si>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</si>
  <si>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</si>
  <si>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</si>
  <si>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</si>
  <si>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</si>
  <si>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</si>
  <si>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</si>
  <si>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</si>
  <si>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</si>
  <si>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</si>
  <si>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</si>
  <si>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</si>
  <si>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</si>
  <si>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</si>
  <si>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</si>
  <si>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</si>
  <si>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</si>
  <si>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</si>
  <si>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</si>
  <si>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</si>
  <si>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</si>
  <si>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</si>
  <si>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</si>
  <si>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</si>
  <si>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</si>
  <si>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</si>
  <si>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</si>
  <si>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</si>
  <si>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</si>
  <si>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</si>
  <si>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</si>
  <si>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</si>
  <si>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</si>
  <si>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</si>
  <si>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</si>
  <si>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</si>
  <si>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</si>
  <si>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</si>
  <si>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</si>
  <si>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</si>
  <si>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</si>
  <si>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</si>
  <si>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</si>
  <si>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</si>
  <si>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</si>
  <si>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</si>
  <si>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</si>
  <si>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</si>
  <si>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</si>
  <si>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</si>
  <si>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</si>
  <si>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</si>
  <si>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</si>
  <si>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</si>
  <si>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</si>
  <si>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</si>
  <si>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</si>
  <si>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</si>
  <si>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</si>
  <si>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</si>
  <si>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</si>
  <si>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</si>
  <si>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</si>
  <si>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</si>
  <si>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</si>
  <si>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</si>
  <si>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</si>
  <si>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</si>
  <si>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</si>
  <si>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</si>
  <si>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</si>
  <si>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</si>
  <si>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</si>
  <si>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</si>
  <si>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</si>
  <si>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</si>
  <si>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</si>
  <si>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</si>
  <si>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</si>
  <si>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</si>
  <si>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</si>
  <si>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</si>
  <si>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</si>
  <si>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</si>
  <si>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</si>
  <si>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</si>
  <si>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</si>
  <si>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</si>
  <si>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</si>
  <si>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</si>
  <si>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</si>
  <si>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</si>
  <si>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</si>
  <si>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</si>
  <si>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</si>
  <si>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</si>
  <si>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</si>
  <si>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</si>
  <si>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</si>
  <si>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</si>
  <si>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</si>
  <si>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</si>
  <si>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</si>
  <si>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</si>
  <si>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</si>
  <si>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</si>
  <si>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</si>
  <si>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</si>
  <si>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</si>
  <si>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</si>
  <si>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</si>
  <si>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</si>
  <si>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</si>
  <si>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</si>
  <si>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</si>
  <si>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</si>
  <si>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</si>
  <si>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</si>
  <si>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</si>
  <si>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</si>
  <si>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</si>
  <si>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</si>
  <si>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</si>
  <si>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</si>
  <si>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</si>
  <si>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</si>
  <si>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</si>
  <si>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</si>
  <si>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</si>
  <si>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</si>
  <si>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</si>
  <si>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</si>
  <si>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</si>
  <si>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</si>
  <si>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</si>
  <si>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</si>
  <si>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</si>
  <si>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</si>
  <si>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</si>
  <si>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</si>
  <si>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</si>
  <si>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</si>
  <si>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</si>
  <si>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</si>
  <si>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</si>
  <si>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</si>
  <si>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</si>
  <si>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</si>
  <si>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</si>
  <si>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</si>
  <si>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</si>
  <si>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</si>
  <si>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</si>
  <si>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</si>
  <si>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</si>
  <si>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</si>
  <si>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</si>
  <si>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</si>
  <si>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</si>
  <si>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</si>
  <si>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</si>
  <si>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</si>
  <si>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</si>
  <si>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</si>
  <si>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</si>
  <si>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</si>
  <si>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</si>
  <si>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</si>
  <si>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</si>
  <si>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</si>
  <si>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</si>
  <si>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</si>
  <si>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</si>
  <si>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</si>
  <si>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</si>
  <si>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</si>
  <si>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</si>
  <si>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</si>
  <si>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</si>
  <si>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</si>
  <si>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</si>
  <si>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</si>
  <si>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</si>
  <si>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</si>
  <si>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</si>
  <si>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</si>
  <si>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</si>
  <si>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</si>
  <si>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</si>
  <si>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</si>
  <si>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</si>
  <si>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</si>
  <si>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</si>
  <si>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</si>
  <si>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</si>
  <si>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</si>
  <si>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</si>
  <si>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</si>
  <si>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</si>
  <si>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</si>
  <si>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</si>
  <si>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</si>
  <si>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</si>
  <si>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</si>
  <si>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</si>
  <si>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</si>
  <si>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</si>
  <si>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</si>
  <si>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</si>
  <si>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</si>
  <si>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</si>
  <si>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</si>
  <si>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</si>
  <si>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</si>
  <si>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</si>
  <si>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</si>
  <si>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</si>
  <si>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</si>
  <si>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</si>
  <si>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</si>
  <si>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</si>
  <si>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</si>
  <si>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</si>
  <si>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</si>
  <si>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</si>
  <si>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</si>
  <si>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</si>
  <si>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</si>
  <si>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</si>
  <si>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</si>
  <si>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</si>
  <si>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</si>
  <si>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</si>
  <si>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</si>
  <si>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</si>
  <si>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</si>
  <si>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</si>
  <si>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</si>
  <si>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</si>
  <si>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</si>
  <si>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</si>
  <si>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</si>
  <si>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</si>
  <si>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</si>
  <si>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</si>
  <si>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</si>
  <si>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</si>
  <si>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</si>
  <si>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</si>
  <si>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</si>
  <si>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</si>
  <si>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</si>
  <si>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</si>
  <si>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</si>
  <si>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</si>
  <si>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</si>
  <si>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</si>
  <si>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</si>
  <si>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</si>
  <si>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</si>
  <si>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</si>
  <si>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</si>
  <si>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</si>
  <si>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</si>
  <si>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</si>
  <si>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</si>
  <si>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</si>
  <si>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</si>
  <si>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</si>
  <si>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</si>
  <si>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</si>
  <si>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</si>
  <si>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</si>
  <si>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</si>
  <si>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</si>
  <si>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</si>
  <si>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</si>
  <si>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</si>
  <si>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</si>
  <si>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</si>
  <si>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</si>
  <si>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</si>
  <si>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</si>
  <si>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</si>
  <si>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</si>
  <si>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</si>
  <si>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</si>
  <si>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</si>
  <si>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</si>
  <si>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</si>
  <si>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</si>
  <si>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</si>
  <si>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</si>
  <si>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</si>
  <si>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</si>
  <si>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</si>
  <si>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</si>
  <si>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</si>
  <si>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</si>
  <si>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</si>
  <si>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</si>
  <si>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</si>
  <si>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</si>
  <si>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</si>
  <si>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</si>
  <si>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</si>
  <si>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</si>
  <si>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</si>
  <si>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</si>
  <si>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</si>
  <si>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</si>
  <si>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</si>
  <si>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</si>
  <si>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</si>
  <si>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</si>
  <si>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</si>
  <si>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</si>
  <si>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</si>
  <si>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</si>
  <si>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</si>
  <si>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</si>
  <si>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</si>
  <si>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</si>
  <si>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</si>
  <si>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</si>
  <si>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</si>
  <si>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</si>
  <si>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</si>
  <si>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</si>
  <si>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</si>
  <si>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</si>
  <si>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</si>
  <si>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</si>
  <si>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</si>
  <si>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</si>
  <si>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</si>
  <si>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</si>
  <si>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</si>
  <si>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</si>
  <si>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</si>
  <si>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</si>
  <si>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</si>
  <si>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</si>
  <si>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</si>
  <si>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</si>
  <si>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</si>
  <si>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</si>
  <si>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</si>
  <si>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</si>
  <si>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</si>
  <si>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</si>
  <si>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</si>
  <si>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</si>
  <si>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</si>
  <si>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</si>
  <si>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</si>
  <si>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</si>
  <si>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</si>
  <si>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</si>
  <si>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</si>
  <si>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</si>
  <si>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</si>
  <si>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</si>
  <si>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</si>
  <si>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</si>
  <si>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</si>
  <si>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</si>
  <si>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</si>
  <si>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</si>
  <si>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</si>
  <si>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</si>
  <si>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</si>
  <si>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</si>
  <si>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</si>
  <si>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</si>
  <si>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</si>
  <si>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</si>
  <si>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</si>
  <si>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</si>
  <si>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</si>
  <si>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</si>
  <si>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</si>
  <si>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</si>
  <si>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</si>
  <si>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</si>
  <si>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</si>
  <si>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</si>
  <si>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</si>
  <si>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</si>
  <si>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</si>
  <si>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</si>
  <si>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</si>
  <si>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</si>
  <si>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</si>
  <si>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</si>
  <si>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</si>
  <si>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</si>
  <si>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</si>
  <si>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</si>
  <si>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</si>
  <si>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</si>
  <si>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</si>
  <si>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</si>
  <si>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</si>
  <si>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</si>
  <si>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</si>
  <si>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</si>
  <si>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</si>
  <si>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</si>
  <si>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</si>
  <si>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</si>
  <si>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</si>
  <si>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</si>
  <si>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</si>
  <si>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</si>
  <si>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</si>
  <si>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</si>
  <si>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</si>
  <si>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</si>
  <si>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</si>
  <si>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</si>
  <si>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</si>
  <si>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</si>
  <si>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</si>
  <si>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</si>
  <si>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</si>
  <si>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</si>
  <si>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</si>
  <si>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</si>
  <si>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</si>
  <si>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</si>
  <si>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</si>
  <si>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</si>
  <si>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</si>
  <si>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</si>
  <si>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</si>
  <si>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</si>
  <si>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</si>
  <si>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</si>
  <si>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</si>
  <si>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</si>
  <si>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</si>
  <si>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</si>
  <si>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</si>
  <si>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</si>
  <si>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</si>
  <si>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</si>
  <si>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</si>
  <si>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</si>
  <si>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</si>
  <si>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</si>
  <si>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</si>
  <si>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</si>
  <si>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</si>
  <si>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</si>
  <si>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</si>
  <si>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</si>
  <si>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</si>
  <si>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</si>
  <si>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</si>
  <si>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</si>
  <si>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</si>
  <si>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</si>
  <si>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</si>
  <si>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</si>
  <si>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</si>
  <si>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</si>
  <si>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</si>
  <si>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</si>
  <si>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</si>
  <si>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</si>
  <si>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</si>
  <si>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</si>
  <si>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</si>
  <si>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</si>
  <si>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</si>
  <si>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</si>
  <si>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</si>
  <si>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</si>
  <si>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</si>
  <si>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</si>
  <si>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</si>
  <si>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</si>
  <si>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</si>
  <si>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</si>
  <si>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</si>
  <si>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</si>
  <si>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</si>
  <si>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</si>
  <si>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</si>
  <si>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</si>
  <si>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</si>
  <si>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</si>
  <si>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</si>
  <si>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</si>
  <si>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</si>
  <si>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</si>
  <si>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</si>
  <si>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</si>
  <si>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</si>
  <si>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</si>
  <si>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</si>
  <si>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</si>
  <si>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</si>
  <si>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</si>
  <si>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</si>
  <si>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</si>
  <si>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</si>
  <si>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</si>
  <si>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</si>
  <si>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</si>
  <si>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</si>
  <si>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</si>
  <si>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</si>
  <si>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</si>
  <si>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</si>
  <si>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</si>
  <si>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</si>
  <si>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</si>
  <si>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</si>
  <si>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</si>
  <si>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</si>
  <si>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</si>
  <si>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</si>
  <si>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</si>
  <si>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</si>
  <si>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</si>
  <si>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</si>
  <si>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</si>
  <si>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</si>
  <si>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</si>
  <si>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</si>
  <si>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</si>
  <si>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</si>
  <si>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</si>
  <si>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</si>
  <si>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</si>
  <si>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</si>
  <si>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</si>
  <si>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</si>
  <si>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</si>
  <si>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</si>
  <si>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</si>
  <si>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</si>
  <si>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</si>
  <si>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</si>
  <si>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</si>
  <si>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</si>
  <si>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</si>
  <si>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</si>
  <si>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</si>
  <si>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</si>
  <si>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</si>
  <si>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</si>
  <si>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</si>
  <si>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</si>
  <si>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</si>
  <si>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</si>
  <si>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</si>
  <si>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</si>
  <si>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</si>
  <si>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</si>
  <si>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</si>
  <si>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</si>
  <si>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</si>
  <si>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</si>
  <si>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</si>
  <si>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</si>
  <si>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</si>
  <si>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</si>
  <si>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</si>
  <si>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</si>
  <si>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</si>
  <si>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</si>
  <si>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</si>
  <si>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</si>
  <si>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</si>
  <si>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</si>
  <si>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</si>
  <si>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</si>
  <si>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</si>
  <si>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</si>
  <si>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</si>
  <si>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</si>
  <si>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</si>
  <si>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</si>
  <si>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</si>
  <si>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</si>
  <si>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</si>
  <si>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</si>
  <si>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</si>
  <si>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</si>
  <si>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</si>
  <si>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</si>
  <si>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</si>
  <si>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</si>
  <si>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</si>
  <si>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</si>
  <si>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</si>
  <si>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</si>
  <si>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</si>
  <si>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</si>
  <si>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</si>
  <si>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</si>
  <si>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</si>
  <si>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</si>
  <si>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</si>
  <si>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</si>
  <si>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</si>
  <si>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</si>
  <si>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</si>
  <si>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</si>
  <si>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</si>
  <si>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</si>
  <si>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</si>
  <si>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</si>
  <si>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</si>
  <si>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</si>
  <si>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</si>
  <si>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</si>
  <si>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</si>
  <si>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</si>
  <si>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</si>
  <si>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</si>
  <si>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</si>
  <si>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</si>
  <si>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</si>
  <si>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</si>
  <si>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</si>
  <si>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</si>
  <si>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</si>
  <si>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</si>
  <si>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</si>
  <si>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</si>
  <si>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</si>
  <si>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</si>
  <si>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</si>
  <si>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</si>
  <si>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</si>
  <si>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</si>
  <si>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</si>
  <si>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</si>
  <si>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</si>
  <si>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</si>
  <si>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</si>
  <si>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</si>
  <si>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</si>
  <si>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</si>
  <si>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</si>
  <si>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</si>
  <si>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</si>
  <si>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</si>
  <si>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</si>
  <si>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</si>
  <si>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</si>
  <si>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</si>
  <si>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</si>
  <si>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</si>
  <si>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</si>
  <si>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</si>
  <si>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</si>
  <si>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</si>
  <si>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</si>
  <si>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</si>
  <si>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</si>
  <si>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</si>
  <si>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</si>
  <si>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</si>
  <si>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</si>
  <si>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</si>
  <si>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</si>
  <si>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</si>
  <si>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</si>
  <si>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</si>
  <si>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</si>
  <si>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</si>
  <si>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</si>
  <si>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</si>
  <si>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</si>
  <si>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</si>
  <si>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</si>
  <si>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</si>
  <si>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</si>
  <si>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</si>
  <si>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</si>
  <si>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</si>
  <si>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</si>
  <si>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</si>
  <si>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</si>
  <si>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</si>
  <si>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</si>
  <si>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</si>
  <si>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</si>
  <si>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</si>
  <si>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</si>
  <si>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</si>
  <si>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</si>
  <si>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</si>
  <si>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</si>
  <si>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</si>
  <si>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</si>
  <si>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</si>
  <si>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</si>
  <si>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</si>
  <si>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</si>
  <si>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</si>
  <si>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</si>
  <si>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</si>
  <si>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</si>
  <si>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</si>
  <si>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</si>
  <si>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</si>
  <si>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</si>
  <si>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</si>
  <si>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</si>
  <si>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</si>
  <si>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</si>
  <si>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</si>
  <si>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</si>
  <si>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</si>
  <si>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</si>
  <si>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</si>
  <si>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</si>
  <si>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</si>
  <si>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</si>
  <si>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</si>
  <si>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</si>
  <si>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</si>
  <si>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</si>
  <si>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</si>
  <si>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</si>
  <si>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</si>
  <si>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</si>
  <si>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</si>
  <si>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</si>
  <si>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</si>
  <si>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</si>
  <si>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</si>
  <si>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</si>
  <si>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</si>
  <si>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</si>
  <si>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</si>
  <si>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</si>
  <si>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</si>
  <si>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</si>
  <si>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</si>
  <si>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</si>
  <si>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</si>
  <si>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</si>
  <si>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</si>
  <si>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</si>
  <si>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</si>
  <si>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</si>
  <si>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</si>
  <si>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</si>
  <si>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</si>
  <si>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</si>
  <si>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</si>
  <si>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</si>
  <si>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</si>
  <si>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</si>
  <si>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</si>
  <si>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</si>
  <si>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</si>
  <si>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</si>
  <si>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</si>
  <si>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</si>
  <si>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</si>
  <si>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</si>
  <si>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</si>
  <si>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</si>
  <si>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</si>
  <si>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</si>
  <si>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</si>
  <si>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</si>
  <si>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</si>
  <si>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</si>
  <si>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</si>
  <si>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</si>
  <si>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</si>
  <si>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</si>
  <si>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</si>
  <si>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</si>
  <si>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</si>
  <si>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</si>
  <si>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</si>
  <si>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</si>
  <si>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</si>
  <si>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</si>
  <si>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</si>
  <si>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</si>
  <si>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</si>
  <si>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</si>
  <si>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</si>
  <si>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</si>
  <si>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</si>
  <si>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</si>
  <si>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</si>
  <si>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</si>
  <si>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</si>
  <si>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</si>
  <si>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</si>
  <si>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</si>
  <si>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</si>
  <si>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</si>
  <si>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</si>
  <si>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</si>
  <si>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</si>
  <si>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</si>
  <si>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</si>
  <si>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</si>
  <si>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</si>
  <si>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</si>
  <si>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</si>
  <si>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</si>
  <si>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</si>
  <si>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</si>
  <si>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</si>
  <si>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</si>
  <si>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</si>
  <si>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</si>
  <si>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</si>
  <si>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</si>
  <si>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</si>
  <si>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</si>
  <si>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</si>
  <si>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</si>
  <si>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</si>
  <si>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</si>
  <si>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</si>
  <si>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</si>
  <si>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</si>
  <si>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</si>
  <si>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</si>
  <si>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</si>
  <si>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</si>
  <si>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</si>
  <si>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</si>
  <si>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</si>
  <si>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</si>
  <si>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</si>
  <si>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</si>
  <si>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</si>
  <si>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</si>
  <si>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</si>
  <si>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</si>
  <si>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</si>
  <si>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</si>
  <si>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</si>
  <si>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</si>
  <si>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</si>
  <si>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</si>
  <si>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</si>
  <si>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</si>
  <si>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</si>
  <si>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</si>
  <si>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</si>
  <si>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</si>
  <si>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</si>
  <si>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</si>
  <si>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</si>
  <si>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</si>
  <si>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</si>
  <si>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</si>
  <si>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</si>
  <si>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</si>
  <si>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</si>
  <si>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</si>
  <si>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</si>
  <si>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</si>
  <si>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</si>
  <si>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</si>
  <si>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</si>
  <si>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</si>
  <si>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</si>
  <si>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</si>
  <si>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</si>
  <si>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</si>
  <si>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</si>
  <si>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</si>
  <si>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</si>
  <si>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</si>
  <si>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</si>
  <si>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</si>
  <si>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</si>
  <si>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</si>
  <si>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</si>
  <si>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</si>
  <si>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</si>
  <si>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</si>
  <si>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</si>
  <si>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</si>
  <si>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</si>
  <si>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</si>
  <si>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</si>
  <si>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</si>
  <si>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</si>
  <si>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</si>
  <si>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</si>
  <si>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</si>
  <si>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</si>
  <si>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</si>
  <si>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</si>
  <si>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</si>
  <si>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</si>
  <si>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</si>
  <si>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</si>
  <si>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</si>
  <si>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</si>
  <si>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</si>
  <si>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</si>
  <si>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</si>
  <si>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</si>
  <si>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</si>
  <si>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</si>
  <si>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</si>
  <si>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</si>
  <si>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</si>
  <si>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</si>
  <si>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</si>
  <si>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</si>
  <si>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</si>
  <si>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</si>
  <si>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</si>
  <si>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</si>
  <si>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</si>
  <si>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</si>
  <si>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</si>
  <si>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</si>
  <si>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</si>
  <si>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</si>
  <si>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</si>
  <si>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</si>
  <si>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</si>
  <si>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</si>
  <si>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</si>
  <si>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</si>
  <si>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</si>
  <si>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</si>
  <si>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</si>
  <si>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</si>
  <si>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</si>
  <si>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</si>
  <si>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</si>
  <si>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</si>
  <si>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</si>
  <si>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</si>
  <si>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</si>
  <si>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</si>
  <si>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</si>
  <si>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</si>
  <si>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</si>
  <si>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</si>
  <si>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</si>
  <si>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</si>
  <si>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</si>
  <si>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</si>
  <si>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</si>
  <si>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</si>
  <si>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</si>
  <si>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</si>
  <si>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</si>
  <si>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</si>
  <si>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</si>
  <si>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</si>
  <si>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</si>
  <si>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</si>
  <si>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</si>
  <si>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</si>
  <si>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</si>
  <si>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</si>
  <si>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</si>
  <si>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</si>
  <si>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</si>
  <si>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</si>
  <si>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</si>
  <si>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</si>
  <si>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</si>
  <si>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</si>
  <si>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</si>
  <si>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</si>
  <si>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</si>
  <si>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</si>
  <si>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</si>
  <si>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</si>
  <si>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</si>
  <si>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</si>
  <si>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</si>
  <si>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</si>
  <si>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</si>
  <si>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</si>
  <si>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</si>
  <si>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</si>
  <si>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</si>
  <si>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</si>
  <si>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</si>
  <si>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</si>
  <si>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</si>
  <si>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</si>
  <si>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</si>
  <si>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</si>
  <si>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</si>
  <si>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</si>
  <si>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</si>
  <si>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</si>
  <si>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</si>
  <si>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</si>
  <si>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</si>
  <si>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</si>
  <si>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</si>
  <si>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</si>
  <si>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</si>
  <si>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</si>
  <si>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</si>
  <si>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</si>
  <si>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</si>
  <si>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</si>
  <si>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</si>
  <si>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</si>
  <si>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</si>
  <si>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</si>
  <si>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</si>
  <si>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</si>
  <si>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</si>
  <si>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</si>
  <si>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</si>
  <si>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</si>
  <si>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</si>
  <si>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</si>
  <si>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</si>
  <si>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</si>
  <si>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</si>
  <si>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</si>
  <si>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</si>
  <si>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</si>
  <si>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</si>
  <si>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</si>
  <si>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</si>
  <si>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</si>
  <si>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</si>
  <si>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</si>
  <si>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</si>
  <si>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</si>
  <si>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</si>
  <si>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</si>
  <si>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</si>
  <si>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</si>
  <si>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</si>
  <si>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</si>
  <si>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</si>
  <si>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</si>
  <si>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</si>
  <si>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</si>
  <si>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</si>
  <si>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</si>
  <si>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</si>
  <si>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</si>
  <si>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</si>
  <si>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</si>
  <si>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</si>
  <si>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</si>
  <si>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</si>
  <si>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</si>
  <si>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</si>
  <si>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</si>
  <si>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</si>
  <si>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</si>
  <si>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</si>
  <si>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</si>
  <si>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</si>
  <si>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</si>
  <si>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</si>
  <si>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</si>
  <si>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</si>
  <si>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</si>
  <si>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</si>
  <si>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</si>
  <si>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</si>
  <si>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</si>
  <si>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</si>
  <si>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</si>
  <si>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</si>
  <si>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</si>
  <si>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</si>
  <si>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</si>
  <si>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</si>
  <si>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</si>
  <si>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</si>
  <si>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</si>
  <si>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</si>
  <si>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</si>
  <si>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</si>
  <si>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</si>
  <si>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</si>
  <si>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</si>
  <si>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</si>
  <si>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</si>
  <si>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</si>
  <si>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</si>
  <si>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</si>
  <si>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</si>
  <si>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</si>
  <si>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</si>
  <si>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</si>
  <si>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</si>
  <si>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</si>
  <si>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</si>
  <si>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</si>
  <si>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</si>
  <si>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</si>
  <si>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</si>
  <si>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</si>
  <si>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</si>
  <si>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</si>
  <si>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</si>
  <si>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</si>
  <si>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</si>
  <si>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</si>
  <si>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</si>
  <si>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</si>
  <si>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</si>
  <si>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</si>
  <si>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</si>
  <si>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</si>
  <si>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</si>
  <si>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</si>
  <si>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</si>
  <si>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</si>
  <si>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</si>
  <si>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</si>
  <si>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</si>
  <si>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</si>
  <si>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</si>
  <si>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</si>
  <si>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</si>
  <si>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</si>
  <si>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</si>
  <si>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</si>
  <si>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</si>
  <si>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</si>
  <si>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</si>
  <si>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</si>
  <si>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</si>
  <si>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</si>
  <si>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</si>
  <si>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</si>
  <si>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</si>
  <si>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</si>
  <si>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</si>
  <si>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</si>
  <si>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</si>
  <si>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</si>
  <si>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</si>
  <si>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</si>
  <si>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</si>
  <si>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</si>
  <si>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</si>
  <si>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</si>
  <si>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</si>
  <si>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</si>
  <si>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</si>
  <si>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</si>
  <si>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</si>
  <si>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</si>
  <si>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</si>
  <si>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</si>
  <si>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</si>
  <si>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</si>
  <si>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</si>
  <si>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</si>
  <si>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</si>
  <si>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</si>
  <si>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</si>
  <si>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</si>
  <si>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</si>
  <si>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</si>
  <si>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</si>
  <si>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</si>
  <si>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</si>
  <si>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</si>
  <si>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</si>
  <si>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</si>
  <si>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</si>
  <si>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</si>
  <si>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</si>
  <si>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</si>
  <si>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</si>
  <si>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</si>
  <si>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</si>
  <si>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</si>
  <si>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</si>
  <si>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</si>
  <si>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</si>
  <si>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</si>
  <si>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</si>
  <si>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</si>
  <si>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</si>
  <si>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</si>
  <si>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</si>
  <si>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</si>
  <si>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</si>
  <si>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</si>
  <si>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</si>
  <si>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</si>
  <si>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</si>
  <si>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</si>
  <si>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</si>
  <si>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</si>
  <si>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</si>
  <si>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</si>
  <si>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</si>
  <si>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</si>
  <si>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</si>
  <si>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</si>
  <si>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</si>
  <si>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</si>
  <si>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</si>
  <si>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</si>
  <si>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</si>
  <si>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</si>
  <si>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</si>
  <si>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</si>
  <si>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</si>
  <si>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</si>
  <si>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</si>
  <si>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</si>
  <si>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</si>
  <si>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</si>
  <si>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</si>
  <si>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</si>
  <si>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</si>
  <si>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</si>
  <si>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</si>
  <si>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</si>
  <si>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</si>
  <si>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</si>
  <si>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</si>
  <si>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</si>
  <si>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</si>
  <si>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</si>
  <si>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</si>
  <si>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</si>
  <si>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</si>
  <si>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</si>
  <si>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</si>
  <si>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</si>
  <si>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</si>
  <si>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</si>
  <si>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</si>
  <si>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</si>
  <si>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</si>
  <si>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</si>
  <si>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</si>
  <si>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</si>
  <si>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</si>
  <si>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</si>
  <si>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</si>
  <si>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</si>
  <si>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</si>
  <si>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</si>
  <si>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</si>
  <si>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</si>
  <si>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</si>
  <si>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</si>
  <si>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</si>
  <si>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</si>
  <si>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</si>
  <si>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</si>
  <si>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</si>
  <si>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</si>
  <si>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</si>
  <si>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</si>
  <si>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</si>
  <si>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</si>
  <si>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</si>
  <si>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</si>
  <si>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</si>
  <si>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</si>
  <si>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</si>
  <si>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</si>
  <si>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</si>
  <si>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</si>
  <si>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</si>
  <si>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</si>
  <si>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</si>
  <si>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</si>
  <si>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</si>
  <si>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</si>
  <si>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</si>
  <si>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</si>
  <si>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</si>
  <si>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</si>
  <si>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</si>
  <si>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</si>
  <si>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</si>
  <si>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</si>
  <si>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</si>
  <si>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</si>
  <si>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</si>
  <si>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</si>
  <si>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</si>
  <si>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</si>
  <si>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</si>
  <si>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</si>
  <si>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</si>
  <si>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</si>
  <si>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</si>
  <si>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</si>
  <si>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</si>
  <si>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</si>
  <si>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</si>
  <si>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</si>
  <si>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</si>
  <si>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</si>
  <si>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</si>
  <si>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</si>
  <si>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</si>
  <si>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</si>
  <si>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</si>
  <si>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</si>
  <si>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</si>
  <si>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</si>
  <si>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</si>
  <si>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</si>
  <si>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</si>
  <si>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</si>
  <si>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</si>
  <si>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</si>
  <si>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</si>
  <si>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</si>
  <si>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</si>
  <si>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</si>
  <si>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</si>
  <si>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</si>
  <si>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</si>
  <si>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</si>
  <si>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</si>
  <si>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</si>
  <si>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</si>
  <si>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</si>
  <si>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</si>
  <si>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</si>
  <si>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</si>
  <si>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</si>
  <si>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</si>
  <si>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</si>
  <si>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</si>
  <si>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</si>
  <si>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</si>
  <si>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</si>
  <si>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</si>
  <si>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</si>
  <si>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</si>
  <si>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</si>
  <si>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</si>
  <si>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</si>
  <si>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</si>
  <si>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</si>
  <si>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</si>
  <si>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</si>
  <si>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</si>
  <si>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</si>
  <si>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</si>
  <si>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</si>
  <si>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</si>
  <si>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</si>
  <si>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</si>
  <si>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</si>
  <si>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</si>
  <si>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</si>
  <si>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</si>
  <si>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</si>
  <si>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</si>
  <si>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</si>
  <si>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</si>
  <si>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</si>
  <si>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</si>
  <si>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</si>
  <si>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</si>
  <si>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</si>
  <si>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</si>
  <si>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</si>
  <si>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</si>
  <si>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</si>
  <si>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</si>
  <si>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</si>
  <si>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</si>
  <si>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</si>
  <si>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</si>
  <si>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</si>
  <si>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</si>
  <si>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</si>
  <si>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</si>
  <si>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</si>
  <si>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</si>
  <si>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</si>
  <si>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</si>
  <si>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</si>
  <si>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</si>
  <si>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</si>
  <si>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</si>
  <si>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</si>
  <si>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</si>
  <si>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</si>
  <si>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</si>
  <si>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</si>
  <si>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</si>
  <si>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</si>
  <si>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</si>
  <si>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</si>
  <si>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</si>
  <si>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</si>
  <si>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</si>
  <si>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</si>
  <si>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</si>
  <si>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</si>
  <si>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</si>
  <si>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</si>
  <si>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</si>
  <si>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</si>
  <si>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</si>
  <si>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</si>
  <si>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</si>
  <si>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</si>
  <si>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</si>
  <si>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</si>
  <si>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</si>
  <si>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</si>
  <si>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</si>
  <si>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</si>
  <si>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</si>
  <si>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</si>
  <si>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</si>
  <si>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</si>
  <si>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</si>
  <si>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</si>
  <si>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</si>
  <si>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</si>
  <si>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</si>
  <si>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</si>
  <si>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</si>
  <si>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</si>
  <si>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</si>
  <si>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</si>
  <si>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</si>
  <si>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</si>
  <si>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</si>
  <si>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</si>
  <si>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</si>
  <si>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</si>
  <si>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</si>
  <si>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</si>
  <si>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</si>
  <si>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</si>
  <si>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</si>
  <si>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</si>
  <si>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</si>
  <si>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</si>
  <si>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</si>
  <si>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</si>
  <si>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</si>
  <si>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</si>
  <si>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</si>
  <si>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</si>
  <si>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</si>
  <si>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</si>
  <si>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</si>
  <si>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</si>
  <si>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</si>
  <si>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</si>
  <si>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</si>
  <si>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</si>
  <si>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</si>
  <si>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</si>
  <si>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</si>
  <si>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</si>
  <si>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</si>
  <si>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</si>
  <si>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</si>
  <si>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</si>
  <si>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</si>
  <si>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</si>
  <si>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</si>
  <si>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</si>
  <si>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</si>
  <si>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</si>
  <si>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</si>
  <si>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</si>
  <si>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</si>
  <si>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</si>
  <si>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</si>
  <si>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</si>
  <si>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</si>
  <si>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</si>
  <si>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</si>
  <si>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</si>
  <si>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</si>
  <si>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</si>
  <si>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</si>
  <si>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</si>
  <si>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</si>
  <si>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</si>
  <si>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</si>
  <si>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</si>
  <si>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</si>
  <si>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</si>
  <si>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</si>
  <si>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</si>
  <si>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</si>
  <si>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</si>
  <si>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</si>
  <si>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</si>
  <si>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</si>
  <si>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</si>
  <si>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</si>
  <si>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</si>
  <si>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</si>
  <si>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</si>
  <si>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</si>
  <si>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</si>
  <si>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</si>
  <si>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</si>
  <si>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</si>
  <si>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</si>
  <si>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</si>
  <si>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</si>
  <si>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</si>
  <si>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</si>
  <si>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</si>
  <si>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</si>
  <si>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</si>
  <si>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</si>
  <si>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</si>
  <si>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</si>
  <si>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</si>
  <si>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</si>
  <si>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</si>
  <si>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</si>
  <si>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</si>
  <si>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</si>
  <si>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</si>
  <si>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</si>
  <si>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</si>
  <si>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</si>
  <si>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</si>
  <si>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</si>
  <si>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</si>
  <si>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</si>
  <si>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</si>
  <si>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</si>
  <si>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</si>
  <si>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</si>
  <si>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</si>
  <si>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</si>
  <si>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</si>
  <si>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</si>
  <si>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</si>
  <si>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</si>
  <si>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</si>
  <si>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</si>
  <si>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</si>
  <si>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</si>
  <si>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</si>
  <si>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</si>
  <si>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</si>
  <si>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</si>
  <si>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</si>
  <si>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</si>
  <si>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</si>
  <si>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</si>
  <si>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</si>
  <si>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</si>
  <si>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</si>
  <si>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</si>
  <si>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</si>
  <si>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</si>
  <si>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</si>
  <si>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</si>
  <si>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</si>
  <si>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</si>
  <si>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</si>
  <si>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</si>
  <si>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</si>
  <si>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</si>
  <si>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</si>
  <si>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</si>
  <si>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</si>
  <si>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</si>
  <si>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</si>
  <si>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</si>
  <si>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</si>
  <si>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</si>
  <si>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</si>
  <si>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</si>
  <si>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</si>
  <si>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</si>
  <si>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</si>
  <si>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</si>
  <si>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</si>
  <si>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</si>
  <si>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</si>
  <si>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</si>
  <si>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</si>
  <si>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</si>
  <si>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</si>
  <si>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</si>
  <si>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</si>
  <si>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</si>
  <si>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</si>
  <si>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</si>
  <si>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</si>
  <si>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</si>
  <si>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</si>
  <si>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</si>
  <si>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</si>
  <si>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</si>
  <si>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</si>
  <si>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</si>
  <si>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</si>
  <si>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</si>
  <si>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</si>
  <si>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</si>
  <si>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</si>
  <si>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</si>
  <si>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</si>
  <si>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</si>
  <si>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</si>
  <si>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</si>
  <si>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</si>
  <si>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</si>
  <si>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</si>
  <si>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</si>
  <si>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</si>
  <si>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</si>
  <si>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</si>
  <si>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</si>
  <si>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</si>
  <si>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</si>
  <si>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</si>
  <si>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</si>
  <si>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</si>
  <si>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</si>
  <si>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</si>
  <si>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</si>
  <si>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</si>
  <si>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</si>
  <si>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</si>
  <si>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</si>
  <si>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</si>
  <si>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</si>
  <si>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</si>
  <si>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</si>
  <si>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</si>
  <si>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</si>
  <si>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</si>
  <si>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</si>
  <si>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</si>
  <si>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</si>
  <si>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</si>
  <si>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</si>
  <si>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</si>
  <si>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</si>
  <si>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</si>
  <si>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</si>
  <si>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</si>
  <si>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</si>
  <si>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</si>
  <si>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</si>
  <si>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</si>
  <si>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</si>
  <si>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</si>
  <si>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</si>
  <si>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</si>
  <si>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</si>
  <si>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</si>
  <si>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</si>
  <si>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</si>
  <si>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</si>
  <si>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</si>
  <si>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</si>
  <si>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</si>
  <si>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</si>
  <si>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</si>
  <si>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</si>
  <si>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</si>
  <si>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</si>
  <si>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</si>
  <si>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</si>
  <si>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</si>
  <si>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</si>
  <si>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</si>
  <si>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</si>
  <si>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</si>
  <si>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</si>
  <si>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</si>
  <si>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</si>
  <si>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</si>
  <si>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</si>
  <si>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</si>
  <si>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</si>
  <si>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</si>
  <si>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</si>
  <si>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</si>
  <si>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</si>
  <si>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</si>
  <si>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</si>
  <si>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</si>
  <si>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</si>
  <si>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</si>
  <si>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</si>
  <si>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</si>
  <si>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</si>
  <si>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</si>
  <si>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</si>
  <si>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</si>
  <si>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</si>
  <si>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</si>
  <si>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</si>
  <si>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</si>
  <si>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</si>
  <si>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</si>
  <si>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</si>
  <si>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</si>
  <si>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</si>
  <si>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</si>
  <si>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</si>
  <si>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</si>
  <si>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</si>
  <si>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</si>
  <si>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</si>
  <si>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</si>
  <si>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</si>
  <si>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</si>
  <si>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</si>
  <si>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</si>
  <si>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</si>
  <si>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</si>
  <si>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</si>
  <si>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</si>
  <si>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</si>
  <si>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</si>
  <si>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</si>
  <si>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</si>
  <si>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</si>
  <si>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</si>
  <si>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</si>
  <si>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</si>
  <si>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</si>
  <si>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</si>
  <si>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</si>
  <si>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</si>
  <si>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</si>
  <si>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</si>
  <si>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</si>
  <si>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</si>
  <si>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</si>
  <si>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</si>
  <si>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</si>
  <si>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</si>
  <si>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</si>
  <si>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</si>
  <si>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</si>
  <si>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</si>
  <si>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</si>
  <si>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</si>
  <si>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</si>
  <si>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</si>
  <si>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</si>
  <si>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</si>
  <si>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</si>
  <si>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</si>
  <si>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</si>
  <si>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</si>
  <si>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</si>
  <si>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</si>
  <si>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</si>
  <si>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</si>
  <si>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</si>
  <si>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</si>
  <si>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</si>
  <si>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</si>
  <si>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</si>
  <si>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</si>
  <si>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</si>
  <si>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</si>
  <si>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</si>
  <si>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</si>
  <si>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</si>
  <si>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</si>
  <si>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</si>
  <si>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</si>
  <si>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</si>
  <si>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</si>
  <si>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</si>
  <si>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</si>
  <si>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</si>
  <si>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</si>
  <si>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</si>
  <si>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</si>
  <si>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</si>
  <si>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</si>
  <si>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</si>
  <si>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</si>
  <si>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</si>
  <si>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</si>
  <si>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</si>
  <si>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</si>
  <si>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</si>
  <si>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</si>
  <si>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</si>
  <si>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</si>
  <si>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</si>
  <si>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</si>
  <si>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</si>
  <si>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</si>
  <si>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</si>
  <si>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</si>
  <si>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</si>
  <si>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</si>
  <si>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</si>
  <si>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</si>
  <si>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</si>
  <si>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</si>
  <si>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</si>
  <si>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</si>
  <si>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</si>
  <si>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</si>
  <si>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</si>
  <si>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</si>
  <si>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</si>
  <si>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</si>
  <si>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</si>
  <si>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</si>
  <si>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</si>
  <si>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</si>
  <si>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</si>
  <si>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</si>
  <si>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</si>
  <si>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</si>
  <si>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</si>
  <si>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</si>
  <si>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</si>
  <si>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</si>
  <si>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</si>
  <si>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</si>
  <si>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</si>
  <si>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</si>
  <si>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</si>
  <si>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</si>
  <si>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</si>
  <si>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</si>
  <si>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</si>
  <si>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</si>
  <si>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</si>
  <si>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</si>
  <si>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</si>
  <si>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</si>
  <si>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</si>
  <si>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</si>
  <si>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</si>
  <si>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</si>
  <si>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</si>
  <si>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</si>
  <si>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</si>
  <si>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</si>
  <si>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</si>
  <si>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</si>
  <si>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</si>
  <si>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</si>
  <si>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</si>
  <si>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</si>
  <si>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</si>
  <si>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</si>
  <si>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</si>
  <si>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</si>
  <si>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</si>
  <si>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</si>
  <si>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</si>
  <si>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</si>
  <si>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</si>
  <si>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</si>
  <si>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</si>
  <si>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</si>
  <si>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</si>
  <si>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</si>
  <si>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</si>
  <si>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</si>
  <si>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</si>
  <si>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</si>
  <si>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</si>
  <si>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</si>
  <si>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</si>
  <si>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</si>
  <si>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</si>
  <si>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</si>
  <si>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</si>
  <si>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</si>
  <si>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</si>
  <si>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</si>
  <si>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</si>
  <si>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</si>
  <si>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</si>
  <si>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</si>
  <si>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</si>
  <si>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</si>
  <si>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</si>
  <si>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</si>
  <si>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</si>
  <si>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</si>
  <si>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</si>
  <si>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</si>
  <si>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</si>
  <si>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</si>
  <si>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</si>
  <si>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</si>
  <si>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</si>
  <si>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</si>
  <si>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</si>
  <si>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</si>
  <si>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</si>
  <si>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</si>
  <si>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</si>
  <si>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</si>
  <si>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</si>
  <si>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</si>
  <si>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</si>
  <si>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</si>
  <si>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</si>
  <si>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</si>
  <si>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</si>
  <si>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</si>
  <si>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</si>
  <si>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</si>
  <si>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</si>
  <si>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</si>
  <si>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</si>
  <si>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</si>
  <si>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</si>
  <si>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</si>
  <si>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</si>
  <si>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</si>
  <si>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</si>
  <si>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</si>
  <si>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</si>
  <si>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</si>
  <si>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</si>
  <si>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</si>
  <si>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</si>
  <si>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</si>
  <si>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</si>
  <si>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</si>
  <si>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</si>
  <si>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</si>
  <si>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</si>
  <si>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</si>
  <si>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</si>
  <si>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</si>
  <si>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</si>
  <si>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</si>
  <si>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</si>
  <si>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</si>
  <si>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</si>
  <si>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</si>
  <si>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</si>
  <si>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</si>
  <si>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</si>
  <si>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</si>
  <si>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</si>
  <si>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</si>
  <si>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</si>
  <si>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</si>
  <si>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</si>
  <si>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</si>
  <si>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</si>
  <si>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</si>
  <si>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</si>
  <si>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</si>
  <si>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</si>
  <si>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</si>
  <si>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</si>
  <si>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</si>
  <si>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</si>
  <si>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</si>
  <si>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</si>
  <si>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</si>
  <si>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</si>
  <si>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</si>
  <si>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</si>
  <si>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</si>
  <si>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</si>
  <si>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</si>
  <si>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</si>
  <si>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</si>
  <si>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</si>
  <si>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</si>
  <si>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</si>
  <si>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</si>
  <si>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</si>
  <si>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</si>
  <si>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</si>
  <si>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</si>
  <si>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</si>
  <si>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</si>
  <si>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</si>
  <si>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</si>
  <si>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</si>
  <si>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</si>
  <si>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</si>
  <si>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</si>
  <si>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</si>
  <si>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</si>
  <si>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</si>
  <si>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</si>
  <si>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</si>
  <si>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</si>
  <si>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</si>
  <si>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</si>
  <si>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</si>
  <si>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</si>
  <si>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</si>
  <si>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</si>
  <si>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</si>
  <si>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</si>
  <si>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</si>
  <si>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</si>
  <si>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</si>
  <si>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</si>
  <si>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</si>
  <si>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</si>
  <si>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</si>
  <si>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</si>
  <si>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</si>
  <si>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</si>
  <si>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</si>
  <si>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</si>
  <si>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</si>
  <si>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</si>
  <si>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</si>
  <si>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</si>
  <si>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</si>
  <si>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</si>
  <si>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</si>
  <si>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</si>
  <si>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</si>
  <si>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</si>
  <si>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</si>
  <si>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</si>
  <si>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</si>
  <si>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</si>
  <si>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</si>
  <si>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</si>
  <si>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</si>
  <si>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</si>
  <si>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</si>
  <si>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</si>
  <si>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</si>
  <si>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</si>
  <si>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</si>
  <si>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</si>
  <si>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</si>
  <si>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</si>
  <si>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</si>
  <si>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</si>
  <si>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</si>
  <si>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</si>
  <si>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</si>
  <si>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</si>
  <si>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</si>
  <si>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</si>
  <si>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</si>
  <si>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</si>
  <si>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</si>
  <si>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</si>
  <si>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</si>
  <si>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</si>
  <si>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</si>
  <si>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</si>
  <si>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</si>
  <si>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</si>
  <si>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</si>
  <si>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</si>
  <si>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</si>
  <si>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</si>
  <si>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</si>
  <si>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</si>
  <si>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</si>
  <si>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</si>
  <si>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</si>
  <si>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</si>
  <si>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</si>
  <si>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</si>
  <si>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</si>
  <si>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</si>
  <si>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</si>
  <si>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</si>
  <si>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</si>
  <si>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</si>
  <si>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</si>
  <si>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</si>
  <si>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</si>
  <si>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</si>
  <si>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</si>
  <si>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</si>
  <si>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</si>
  <si>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</si>
  <si>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</si>
  <si>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</si>
  <si>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</si>
  <si>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</si>
  <si>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</si>
  <si>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</si>
  <si>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</si>
  <si>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</si>
  <si>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</si>
  <si>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</si>
  <si>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</si>
  <si>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</si>
  <si>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</si>
  <si>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</si>
  <si>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</si>
  <si>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</si>
  <si>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</si>
  <si>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</si>
  <si>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</si>
  <si>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</si>
  <si>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</si>
  <si>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</si>
  <si>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</si>
  <si>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</si>
  <si>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</si>
  <si>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</si>
  <si>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</si>
  <si>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</si>
  <si>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</si>
  <si>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</si>
  <si>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</si>
  <si>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</si>
  <si>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</si>
  <si>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</si>
  <si>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</si>
  <si>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</si>
  <si>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</si>
  <si>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</si>
  <si>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</si>
  <si>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</si>
  <si>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</si>
  <si>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</si>
  <si>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</si>
  <si>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</si>
  <si>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</si>
  <si>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</si>
  <si>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</si>
  <si>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</si>
  <si>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</si>
  <si>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</si>
  <si>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</si>
  <si>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</si>
  <si>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</si>
  <si>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</si>
  <si>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</si>
  <si>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</si>
  <si>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</si>
  <si>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</si>
  <si>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</si>
  <si>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</si>
  <si>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</si>
  <si>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</si>
  <si>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</si>
  <si>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</si>
  <si>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</si>
  <si>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</si>
  <si>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</si>
  <si>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</si>
  <si>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</si>
  <si>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</si>
  <si>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</si>
  <si>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</si>
  <si>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</si>
  <si>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</si>
  <si>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</si>
  <si>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</si>
  <si>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</si>
  <si>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</si>
  <si>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</si>
  <si>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</si>
  <si>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</si>
  <si>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</si>
  <si>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</si>
  <si>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</si>
  <si>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</si>
  <si>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</si>
  <si>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</si>
  <si>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</si>
  <si>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</si>
  <si>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</si>
  <si>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</si>
  <si>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</si>
  <si>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</si>
  <si>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</si>
  <si>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</si>
  <si>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</si>
  <si>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</si>
  <si>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</si>
  <si>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</si>
  <si>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</si>
  <si>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</si>
  <si>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</si>
  <si>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</si>
  <si>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</si>
  <si>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</si>
  <si>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</si>
  <si>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</si>
  <si>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</si>
  <si>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</si>
  <si>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</si>
  <si>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</si>
  <si>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</si>
  <si>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</si>
  <si>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</si>
  <si>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</si>
  <si>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</si>
  <si>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</si>
  <si>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</si>
  <si>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</si>
  <si>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</si>
  <si>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</si>
  <si>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</si>
  <si>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</si>
  <si>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</si>
  <si>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</si>
  <si>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</si>
  <si>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</si>
  <si>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</si>
  <si>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</si>
  <si>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</si>
  <si>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</si>
  <si>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</si>
  <si>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</si>
  <si>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</si>
  <si>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</si>
  <si>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</si>
  <si>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</si>
  <si>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</si>
  <si>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</si>
  <si>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</si>
  <si>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</si>
  <si>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</si>
  <si>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</si>
  <si>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</si>
  <si>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</si>
  <si>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</si>
  <si>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</si>
  <si>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</si>
  <si>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</si>
  <si>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</si>
  <si>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</si>
  <si>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</si>
  <si>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</si>
  <si>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</si>
  <si>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</si>
  <si>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</si>
  <si>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</si>
  <si>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</si>
  <si>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</si>
  <si>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</si>
  <si>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</si>
  <si>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</si>
  <si>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</si>
  <si>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</si>
  <si>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</si>
  <si>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</si>
  <si>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</si>
  <si>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</si>
  <si>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</si>
  <si>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</si>
  <si>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</si>
  <si>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</si>
  <si>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</si>
  <si>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</si>
  <si>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</si>
  <si>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</si>
  <si>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</si>
  <si>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</si>
  <si>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</si>
  <si>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</si>
  <si>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</si>
  <si>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</si>
  <si>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</si>
  <si>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</si>
  <si>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</si>
  <si>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</si>
  <si>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</si>
  <si>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</si>
  <si>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</si>
  <si>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</si>
  <si>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</si>
  <si>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</si>
  <si>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</si>
  <si>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</si>
  <si>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</si>
  <si>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</si>
  <si>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</si>
  <si>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</si>
  <si>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</si>
  <si>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</si>
  <si>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</si>
  <si>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</si>
  <si>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</si>
  <si>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</si>
  <si>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</si>
  <si>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</si>
  <si>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</si>
  <si>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</si>
  <si>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</si>
  <si>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</si>
  <si>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</si>
  <si>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</si>
  <si>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</si>
  <si>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</si>
  <si>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</si>
  <si>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</si>
  <si>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</si>
  <si>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</si>
  <si>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</si>
  <si>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</si>
  <si>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</si>
  <si>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</si>
  <si>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</si>
  <si>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</si>
  <si>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</si>
  <si>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</si>
  <si>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</si>
  <si>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</si>
  <si>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</si>
  <si>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</si>
  <si>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</si>
  <si>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</si>
  <si>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</si>
  <si>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</si>
  <si>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</si>
  <si>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</si>
  <si>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</si>
  <si>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</si>
  <si>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</si>
  <si>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</si>
  <si>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</si>
  <si>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</si>
  <si>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</si>
  <si>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</si>
  <si>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</si>
  <si>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</si>
  <si>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</si>
  <si>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</si>
  <si>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</si>
  <si>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</si>
  <si>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</si>
  <si>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</si>
  <si>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</si>
  <si>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</si>
  <si>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</si>
  <si>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</si>
  <si>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</si>
  <si>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</si>
  <si>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</si>
  <si>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</si>
  <si>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</si>
  <si>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</si>
  <si>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</si>
  <si>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</si>
  <si>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</si>
  <si>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</si>
  <si>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</si>
  <si>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</si>
  <si>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</si>
  <si>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</si>
  <si>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</si>
  <si>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</si>
  <si>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</si>
  <si>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</si>
  <si>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</si>
  <si>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</si>
  <si>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</si>
  <si>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</si>
  <si>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</si>
  <si>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</si>
  <si>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</si>
  <si>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</si>
  <si>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</si>
  <si>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</si>
  <si>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</si>
  <si>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</si>
  <si>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</si>
  <si>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</si>
  <si>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</si>
  <si>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</si>
  <si>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</si>
  <si>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</si>
  <si>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</si>
  <si>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</si>
  <si>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</si>
  <si>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</si>
  <si>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</si>
  <si>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</si>
  <si>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</si>
  <si>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</si>
  <si>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</si>
  <si>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</si>
  <si>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</si>
  <si>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</si>
  <si>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</si>
  <si>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</si>
  <si>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</si>
  <si>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</si>
  <si>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</si>
  <si>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</si>
  <si>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</si>
  <si>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</si>
  <si>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</si>
  <si>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</si>
  <si>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</si>
  <si>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</si>
  <si>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</si>
  <si>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</si>
  <si>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</si>
  <si>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</si>
  <si>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</si>
  <si>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</si>
  <si>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</si>
  <si>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</si>
  <si>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</si>
  <si>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</si>
  <si>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</si>
  <si>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</si>
  <si>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</si>
  <si>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</si>
  <si>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</si>
  <si>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</si>
  <si>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</si>
  <si>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</si>
  <si>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</si>
  <si>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</si>
  <si>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</si>
  <si>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</si>
  <si>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</si>
  <si>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</si>
  <si>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</si>
  <si>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</si>
  <si>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</si>
  <si>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</si>
  <si>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</si>
  <si>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</si>
  <si>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</si>
  <si>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</si>
  <si>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</si>
  <si>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</si>
  <si>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</si>
  <si>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</si>
  <si>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</si>
  <si>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</si>
  <si>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</si>
  <si>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</si>
  <si>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</si>
  <si>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</si>
  <si>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</si>
  <si>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</si>
  <si>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</si>
  <si>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</si>
  <si>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</si>
  <si>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</si>
  <si>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</si>
  <si>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</si>
  <si>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</si>
  <si>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</si>
  <si>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</si>
  <si>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</si>
  <si>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</si>
  <si>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</si>
  <si>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</si>
  <si>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</si>
  <si>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</si>
  <si>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</si>
  <si>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</si>
  <si>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</si>
  <si>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</si>
  <si>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</si>
  <si>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</si>
  <si>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</si>
  <si>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</si>
  <si>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</si>
  <si>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</si>
  <si>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</si>
  <si>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</si>
  <si>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</si>
  <si>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</si>
  <si>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</si>
  <si>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</si>
  <si>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</si>
  <si>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</si>
  <si>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</si>
  <si>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</si>
  <si>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</si>
  <si>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</si>
  <si>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</si>
  <si>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</si>
  <si>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</si>
  <si>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</si>
  <si>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</si>
  <si>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</si>
  <si>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</si>
  <si>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</si>
  <si>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</si>
  <si>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</si>
  <si>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</si>
  <si>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</si>
  <si>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</si>
  <si>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</si>
  <si>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</si>
  <si>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</si>
  <si>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</si>
  <si>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</si>
  <si>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</si>
  <si>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</si>
  <si>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</si>
  <si>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</si>
  <si>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</si>
  <si>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</si>
  <si>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</si>
  <si>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</si>
  <si>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</si>
  <si>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</si>
  <si>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</si>
  <si>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</si>
  <si>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</si>
  <si>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</si>
  <si>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</si>
  <si>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</si>
  <si>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</si>
  <si>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</si>
  <si>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</si>
  <si>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</si>
  <si>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</si>
  <si>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</si>
  <si>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</si>
  <si>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</si>
  <si>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</si>
  <si>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</si>
  <si>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</si>
  <si>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</si>
  <si>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</si>
  <si>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</si>
  <si>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</si>
  <si>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</si>
  <si>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</si>
  <si>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</si>
  <si>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</si>
  <si>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</si>
  <si>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</si>
  <si>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</si>
  <si>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</si>
  <si>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</si>
  <si>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</si>
  <si>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</si>
  <si>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</si>
  <si>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</si>
  <si>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</si>
  <si>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</si>
  <si>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</si>
  <si>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</si>
  <si>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</si>
  <si>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</si>
  <si>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</si>
  <si>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</si>
  <si>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</si>
  <si>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</si>
  <si>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</si>
  <si>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</si>
  <si>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</si>
  <si>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</si>
  <si>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</si>
  <si>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</si>
  <si>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</si>
  <si>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</si>
  <si>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</si>
  <si>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</si>
  <si>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</si>
  <si>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</si>
  <si>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</si>
  <si>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</si>
  <si>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</si>
  <si>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</si>
  <si>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</si>
  <si>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</si>
  <si>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</si>
  <si>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</si>
  <si>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</si>
  <si>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</si>
  <si>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</si>
  <si>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</si>
  <si>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</si>
  <si>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</si>
  <si>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</si>
  <si>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</si>
  <si>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</si>
  <si>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</si>
  <si>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</si>
  <si>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</si>
  <si>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</si>
  <si>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</si>
  <si>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</si>
  <si>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</si>
  <si>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</si>
  <si>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</si>
  <si>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</si>
  <si>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</si>
  <si>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</si>
  <si>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</si>
  <si>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</si>
  <si>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</si>
  <si>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</si>
  <si>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</si>
  <si>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</si>
  <si>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</si>
  <si>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</si>
  <si>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</si>
  <si>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</si>
  <si>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</si>
  <si>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</si>
  <si>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</si>
  <si>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</si>
  <si>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</si>
  <si>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</si>
  <si>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</si>
  <si>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</si>
  <si>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</si>
  <si>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</si>
  <si>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</si>
  <si>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</si>
  <si>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</si>
  <si>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</si>
  <si>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</si>
  <si>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</si>
  <si>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</si>
  <si>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</si>
  <si>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</si>
  <si>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</si>
  <si>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</si>
  <si>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</si>
  <si>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</si>
  <si>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</si>
  <si>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</si>
  <si>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</si>
  <si>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</si>
  <si>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</si>
  <si>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</si>
  <si>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</si>
  <si>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</si>
  <si>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</si>
  <si>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</si>
  <si>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</si>
  <si>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</si>
  <si>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</si>
  <si>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</si>
  <si>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</si>
  <si>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</si>
  <si>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</si>
  <si>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</si>
  <si>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</si>
  <si>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</si>
  <si>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</si>
  <si>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</si>
  <si>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</si>
  <si>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</si>
  <si>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</si>
  <si>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</si>
  <si>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</si>
  <si>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</si>
  <si>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</si>
  <si>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</si>
  <si>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</si>
  <si>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</si>
  <si>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</si>
  <si>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</si>
  <si>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</si>
  <si>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</si>
  <si>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</si>
  <si>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</si>
  <si>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</si>
  <si>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</si>
  <si>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</si>
  <si>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</si>
  <si>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</si>
  <si>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</si>
  <si>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</si>
  <si>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</si>
  <si>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</si>
  <si>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</si>
  <si>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</si>
  <si>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</si>
  <si>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</si>
  <si>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</si>
  <si>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</si>
  <si>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</si>
  <si>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</si>
  <si>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</si>
  <si>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</si>
  <si>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</si>
  <si>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</si>
  <si>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</si>
  <si>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</si>
  <si>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</si>
  <si>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</si>
  <si>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</si>
  <si>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</si>
  <si>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</si>
  <si>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</si>
  <si>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</si>
  <si>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</si>
  <si>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</si>
  <si>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</si>
  <si>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</si>
  <si>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</si>
  <si>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</si>
  <si>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</si>
  <si>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</si>
  <si>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</si>
  <si>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</si>
  <si>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</si>
  <si>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</si>
  <si>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</si>
  <si>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</si>
  <si>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</si>
  <si>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</si>
  <si>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</si>
  <si>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</si>
  <si>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</si>
  <si>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</si>
  <si>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</si>
  <si>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</si>
  <si>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</si>
  <si>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</si>
  <si>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</si>
  <si>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</si>
  <si>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</si>
  <si>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</si>
  <si>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</si>
  <si>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</si>
  <si>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</si>
  <si>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</si>
  <si>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</si>
  <si>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</si>
  <si>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</si>
  <si>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</si>
  <si>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</si>
  <si>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</si>
  <si>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</si>
  <si>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</si>
  <si>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</si>
  <si>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</si>
  <si>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</si>
  <si>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</si>
  <si>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</si>
  <si>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</si>
  <si>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</si>
  <si>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</si>
  <si>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</si>
  <si>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</si>
  <si>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</si>
  <si>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</si>
  <si>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</si>
  <si>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</si>
  <si>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</si>
  <si>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</si>
  <si>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</si>
  <si>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</si>
  <si>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</si>
  <si>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</si>
  <si>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</si>
  <si>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</si>
  <si>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</si>
  <si>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</si>
  <si>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</si>
  <si>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</si>
  <si>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</si>
  <si>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</si>
  <si>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</si>
  <si>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</si>
  <si>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</si>
  <si>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</si>
  <si>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</si>
  <si>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</si>
  <si>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</si>
  <si>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</si>
  <si>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</si>
  <si>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</si>
  <si>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</si>
  <si>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</si>
  <si>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</si>
  <si>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</si>
  <si>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</si>
  <si>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</si>
  <si>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</si>
  <si>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</si>
  <si>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</si>
  <si>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</si>
  <si>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</si>
  <si>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</si>
  <si>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</si>
  <si>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</si>
  <si>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</si>
  <si>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</si>
  <si>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</si>
  <si>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</si>
  <si>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</si>
  <si>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</si>
  <si>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</si>
  <si>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</si>
  <si>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</si>
  <si>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</si>
  <si>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</si>
  <si>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</si>
  <si>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</si>
  <si>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</si>
  <si>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</si>
  <si>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</si>
  <si>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</si>
  <si>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</si>
  <si>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</si>
  <si>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</si>
  <si>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</si>
  <si>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</si>
  <si>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</si>
  <si>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</si>
  <si>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</si>
  <si>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</si>
  <si>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</si>
  <si>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</si>
  <si>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</si>
  <si>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</si>
  <si>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</si>
  <si>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</si>
  <si>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</si>
  <si>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</si>
  <si>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</si>
  <si>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</si>
  <si>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</si>
  <si>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</si>
  <si>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</si>
  <si>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</si>
  <si>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</si>
  <si>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</si>
  <si>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</si>
  <si>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</si>
  <si>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</si>
  <si>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</si>
  <si>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</si>
  <si>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</si>
  <si>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</si>
  <si>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</si>
  <si>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</si>
  <si>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</si>
  <si>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</si>
  <si>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</si>
  <si>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</si>
  <si>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</si>
  <si>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</si>
  <si>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</si>
  <si>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</si>
  <si>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</si>
  <si>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</si>
  <si>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</si>
  <si>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</si>
  <si>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</si>
  <si>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</si>
  <si>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</si>
  <si>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</si>
  <si>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</si>
  <si>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</si>
  <si>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</si>
  <si>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</si>
  <si>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</si>
  <si>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</si>
  <si>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</si>
  <si>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</si>
  <si>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</si>
  <si>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</si>
  <si>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</si>
  <si>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</si>
  <si>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</si>
  <si>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</si>
  <si>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</si>
  <si>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</si>
  <si>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</si>
  <si>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</si>
  <si>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</si>
  <si>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</si>
  <si>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</si>
  <si>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</si>
  <si>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</si>
  <si>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</si>
  <si>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</si>
  <si>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</si>
  <si>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</si>
  <si>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</si>
  <si>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</si>
  <si>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</si>
  <si>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</si>
  <si>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</si>
  <si>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</si>
  <si>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</si>
  <si>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</si>
  <si>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</si>
  <si>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</si>
  <si>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</si>
  <si>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</si>
  <si>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</si>
  <si>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</si>
  <si>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</si>
  <si>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</si>
  <si>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</si>
  <si>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</si>
  <si>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</si>
  <si>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</si>
  <si>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</si>
  <si>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</si>
  <si>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</si>
  <si>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</si>
  <si>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</si>
  <si>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</si>
  <si>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</si>
  <si>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</si>
  <si>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</si>
  <si>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</si>
  <si>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</si>
  <si>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</si>
  <si>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</si>
  <si>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</si>
  <si>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</si>
  <si>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</si>
  <si>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</si>
  <si>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</si>
  <si>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</si>
  <si>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</si>
  <si>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</si>
  <si>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</si>
  <si>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</si>
  <si>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</si>
  <si>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</si>
  <si>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</si>
  <si>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</si>
  <si>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</si>
  <si>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</si>
  <si>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</si>
  <si>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</si>
  <si>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</si>
  <si>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</si>
  <si>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</si>
  <si>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</si>
  <si>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</si>
  <si>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</si>
  <si>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</si>
  <si>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</si>
  <si>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</si>
  <si>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</si>
  <si>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</si>
  <si>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</si>
  <si>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</si>
  <si>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</si>
  <si>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</si>
  <si>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</si>
  <si>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</si>
  <si>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</si>
  <si>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</si>
  <si>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</si>
  <si>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</si>
  <si>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</si>
  <si>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</si>
  <si>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</si>
  <si>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</si>
  <si>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</si>
  <si>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</si>
  <si>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</si>
  <si>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</si>
  <si>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</si>
  <si>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</si>
  <si>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</si>
  <si>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</si>
  <si>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</si>
  <si>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</si>
  <si>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</si>
  <si>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</si>
  <si>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</si>
  <si>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</si>
  <si>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</si>
  <si>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</si>
  <si>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</si>
  <si>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</si>
  <si>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</si>
  <si>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</si>
  <si>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</si>
  <si>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</si>
  <si>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</si>
  <si>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</si>
  <si>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</si>
  <si>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</si>
  <si>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</si>
  <si>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</si>
  <si>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</si>
  <si>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</si>
  <si>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</si>
  <si>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</si>
  <si>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</si>
  <si>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</si>
  <si>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</si>
  <si>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</si>
  <si>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</si>
  <si>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</si>
  <si>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</si>
  <si>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</si>
  <si>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</si>
  <si>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</si>
  <si>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</si>
  <si>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</si>
  <si>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</si>
  <si>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</si>
  <si>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</si>
  <si>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</si>
  <si>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</si>
  <si>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</si>
  <si>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</si>
  <si>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</si>
  <si>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</si>
  <si>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</si>
  <si>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</si>
  <si>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</si>
  <si>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</si>
  <si>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</si>
  <si>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</si>
  <si>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</si>
  <si>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</si>
  <si>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</si>
  <si>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</si>
  <si>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</si>
  <si>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</si>
  <si>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</si>
  <si>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</si>
  <si>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</si>
  <si>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</si>
  <si>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</si>
  <si>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</si>
  <si>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</si>
  <si>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</si>
  <si>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</si>
  <si>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</si>
  <si>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</si>
  <si>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</si>
  <si>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</si>
  <si>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</si>
  <si>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</si>
  <si>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</si>
  <si>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</si>
  <si>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</si>
  <si>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</si>
  <si>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</si>
  <si>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</si>
  <si>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</si>
  <si>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</si>
  <si>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</si>
  <si>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</si>
  <si>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</si>
  <si>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</si>
  <si>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</si>
  <si>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</si>
  <si>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</si>
  <si>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</si>
  <si>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</si>
  <si>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</si>
  <si>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</si>
  <si>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</si>
  <si>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</si>
  <si>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</si>
  <si>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</si>
  <si>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</si>
  <si>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</si>
  <si>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</si>
  <si>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</si>
  <si>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</si>
  <si>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</si>
  <si>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</si>
  <si>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</si>
  <si>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</si>
  <si>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</si>
  <si>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</si>
  <si>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</si>
  <si>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</si>
  <si>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</si>
  <si>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</si>
  <si>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</si>
  <si>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</si>
  <si>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</si>
  <si>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</si>
  <si>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</si>
  <si>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</si>
  <si>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</si>
  <si>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</si>
  <si>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</si>
  <si>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</si>
  <si>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</si>
  <si>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</si>
  <si>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</si>
  <si>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</si>
  <si>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</si>
  <si>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</si>
  <si>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</si>
  <si>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</si>
  <si>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</si>
  <si>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</si>
  <si>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</si>
  <si>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</si>
  <si>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</si>
  <si>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</si>
  <si>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</si>
  <si>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</si>
  <si>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</si>
  <si>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</si>
  <si>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</si>
  <si>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</si>
  <si>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</si>
  <si>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</si>
  <si>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</si>
  <si>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</si>
  <si>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</si>
  <si>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</si>
  <si>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</si>
  <si>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</si>
  <si>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</si>
  <si>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</si>
  <si>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</si>
  <si>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</si>
  <si>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</si>
  <si>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</si>
  <si>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</si>
  <si>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</si>
  <si>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</si>
  <si>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</si>
  <si>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</si>
  <si>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</si>
  <si>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</si>
  <si>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</si>
  <si>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</si>
  <si>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</si>
  <si>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</si>
  <si>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</si>
  <si>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</si>
  <si>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</si>
  <si>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</si>
  <si>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</si>
  <si>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</si>
  <si>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</si>
  <si>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</si>
  <si>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</si>
  <si>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</si>
  <si>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</si>
  <si>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</si>
  <si>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</si>
  <si>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</si>
  <si>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</si>
  <si>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</si>
  <si>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</si>
  <si>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</si>
  <si>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</si>
  <si>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</si>
  <si>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</si>
  <si>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</si>
  <si>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</si>
  <si>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</si>
  <si>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</si>
  <si>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</si>
  <si>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</si>
  <si>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</si>
  <si>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</si>
  <si>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</si>
  <si>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</si>
  <si>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</si>
  <si>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</si>
  <si>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</si>
  <si>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</si>
  <si>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</si>
  <si>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</si>
  <si>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</si>
  <si>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</si>
  <si>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</si>
  <si>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</si>
  <si>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</si>
  <si>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</si>
  <si>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</si>
  <si>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</si>
  <si>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</si>
  <si>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</si>
  <si>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</si>
  <si>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</si>
  <si>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</si>
  <si>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</si>
  <si>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</si>
  <si>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</si>
  <si>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</si>
  <si>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</si>
  <si>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</si>
  <si>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</si>
  <si>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</si>
  <si>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</si>
  <si>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</si>
  <si>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</si>
  <si>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</si>
  <si>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</si>
  <si>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</si>
  <si>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</si>
  <si>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</si>
  <si>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</si>
  <si>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</si>
  <si>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</si>
  <si>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</si>
  <si>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</si>
  <si>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</si>
  <si>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</si>
  <si>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</si>
  <si>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</si>
  <si>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</si>
  <si>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</si>
  <si>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</si>
  <si>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</si>
  <si>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</si>
  <si>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</si>
  <si>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</si>
  <si>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</si>
  <si>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</si>
  <si>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</si>
  <si>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</si>
  <si>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</si>
  <si>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</si>
  <si>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</si>
  <si>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</si>
  <si>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</si>
  <si>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</si>
  <si>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</si>
  <si>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</si>
  <si>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</si>
  <si>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</si>
  <si>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</si>
  <si>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</si>
  <si>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</si>
  <si>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</si>
  <si>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</si>
  <si>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</si>
  <si>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</si>
  <si>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</si>
  <si>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</si>
  <si>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</si>
  <si>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</si>
  <si>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</si>
  <si>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</si>
  <si>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</si>
  <si>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</si>
  <si>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</si>
  <si>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</si>
  <si>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</si>
  <si>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</si>
  <si>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</si>
  <si>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</si>
  <si>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</si>
  <si>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</si>
  <si>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</si>
  <si>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</si>
  <si>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</si>
  <si>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</si>
  <si>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</si>
  <si>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</si>
  <si>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</si>
  <si>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</si>
  <si>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</si>
  <si>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</si>
  <si>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</si>
  <si>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</si>
  <si>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</si>
  <si>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</si>
  <si>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</si>
  <si>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</si>
  <si>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</si>
  <si>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</si>
  <si>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</si>
  <si>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</si>
  <si>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</si>
  <si>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</si>
  <si>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</si>
  <si>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</si>
  <si>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</si>
  <si>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</si>
  <si>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</si>
  <si>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</si>
  <si>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</si>
  <si>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</si>
  <si>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</si>
  <si>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</si>
  <si>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</si>
  <si>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</si>
  <si>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</si>
  <si>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</si>
  <si>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</si>
  <si>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</si>
  <si>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</si>
  <si>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</si>
  <si>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</si>
  <si>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</si>
  <si>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</si>
  <si>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</si>
  <si>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</si>
  <si>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</si>
  <si>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</si>
  <si>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</si>
  <si>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</si>
  <si>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</si>
  <si>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</si>
  <si>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</si>
  <si>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</si>
  <si>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</si>
  <si>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</si>
  <si>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</si>
  <si>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</si>
  <si>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</si>
  <si>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</si>
  <si>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</si>
  <si>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</si>
  <si>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</si>
  <si>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</si>
  <si>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</si>
  <si>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</si>
  <si>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</si>
  <si>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</si>
  <si>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</si>
  <si>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</si>
  <si>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</si>
  <si>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</si>
  <si>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</si>
  <si>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</si>
  <si>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</si>
  <si>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</si>
  <si>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</si>
  <si>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</si>
  <si>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</si>
  <si>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</si>
  <si>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</si>
  <si>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</si>
  <si>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</si>
  <si>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</si>
  <si>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</si>
  <si>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</si>
  <si>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</si>
  <si>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</si>
  <si>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</si>
  <si>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</si>
  <si>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</si>
  <si>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</si>
  <si>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</si>
  <si>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</si>
  <si>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</si>
  <si>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</si>
  <si>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</si>
  <si>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</si>
  <si>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</si>
  <si>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</si>
  <si>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</si>
  <si>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</si>
  <si>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</si>
  <si>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</si>
  <si>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</si>
  <si>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</si>
  <si>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</si>
  <si>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</si>
  <si>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</si>
  <si>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</si>
  <si>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</si>
  <si>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</si>
  <si>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</si>
  <si>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</si>
  <si>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</si>
  <si>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</si>
  <si>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</si>
  <si>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</si>
  <si>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</si>
  <si>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</si>
  <si>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</si>
  <si>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</si>
  <si>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</si>
  <si>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</si>
  <si>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</si>
  <si>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</si>
  <si>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</si>
  <si>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</si>
  <si>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</si>
  <si>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</si>
  <si>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</si>
  <si>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</si>
  <si>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</si>
  <si>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</si>
  <si>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</si>
  <si>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</si>
  <si>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</si>
  <si>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</si>
  <si>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</si>
  <si>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</si>
  <si>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</si>
  <si>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</si>
  <si>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</si>
  <si>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</si>
  <si>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</si>
  <si>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</si>
  <si>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</si>
  <si>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</si>
  <si>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</si>
  <si>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</si>
  <si>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</si>
  <si>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</si>
  <si>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</si>
  <si>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</si>
  <si>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</si>
  <si>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</si>
  <si>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</si>
  <si>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</si>
  <si>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</si>
  <si>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</si>
  <si>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</si>
  <si>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</si>
  <si>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</si>
  <si>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</si>
  <si>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</si>
  <si>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</si>
  <si>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</si>
  <si>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</si>
  <si>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</si>
  <si>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</si>
  <si>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</si>
  <si>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</si>
  <si>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</si>
  <si>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</si>
  <si>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</si>
  <si>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</si>
  <si>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</si>
  <si>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</si>
  <si>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</si>
  <si>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</si>
  <si>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</si>
  <si>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</si>
  <si>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</si>
  <si>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</si>
  <si>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</si>
  <si>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</si>
  <si>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</si>
  <si>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</si>
  <si>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</si>
  <si>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</si>
  <si>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</si>
  <si>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</si>
  <si>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</si>
  <si>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</si>
  <si>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</si>
  <si>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</si>
  <si>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</si>
  <si>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</si>
  <si>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</si>
  <si>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</si>
  <si>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</si>
  <si>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</si>
  <si>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</si>
  <si>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</si>
  <si>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</si>
  <si>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</si>
  <si>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</si>
  <si>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</si>
  <si>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</si>
  <si>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</si>
  <si>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</si>
  <si>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</si>
  <si>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</si>
  <si>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</si>
  <si>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</si>
  <si>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</si>
  <si>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</si>
  <si>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</si>
  <si>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</si>
  <si>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</si>
  <si>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</si>
  <si>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</si>
  <si>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</si>
  <si>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</si>
  <si>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</si>
  <si>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</si>
  <si>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</si>
  <si>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</si>
  <si>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</si>
  <si>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</si>
  <si>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</si>
  <si>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</si>
  <si>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</si>
  <si>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</si>
  <si>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</si>
  <si>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</si>
  <si>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</si>
  <si>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</si>
  <si>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</si>
  <si>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</si>
  <si>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</si>
  <si>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</si>
  <si>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</si>
  <si>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</si>
  <si>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</si>
  <si>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</si>
  <si>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</si>
  <si>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</si>
  <si>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</si>
  <si>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</si>
  <si>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</si>
  <si>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</si>
  <si>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</si>
  <si>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</si>
  <si>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</si>
  <si>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</si>
  <si>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</si>
  <si>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</si>
  <si>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</si>
  <si>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</si>
  <si>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</si>
  <si>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</si>
  <si>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</si>
  <si>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</si>
  <si>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</si>
  <si>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</si>
  <si>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</si>
  <si>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</si>
  <si>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</si>
  <si>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</si>
  <si>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</si>
  <si>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</si>
  <si>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</si>
  <si>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</si>
  <si>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</si>
  <si>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</si>
  <si>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</si>
  <si>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</si>
  <si>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</si>
  <si>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</si>
  <si>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</si>
  <si>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</si>
  <si>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</si>
  <si>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</si>
  <si>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</si>
  <si>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</si>
  <si>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</si>
  <si>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</si>
  <si>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</si>
  <si>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</si>
  <si>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</si>
  <si>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</si>
  <si>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</si>
  <si>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</si>
  <si>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</si>
  <si>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</si>
  <si>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</si>
  <si>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</si>
  <si>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</si>
  <si>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</si>
  <si>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</si>
  <si>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</si>
  <si>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</si>
  <si>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</si>
  <si>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</si>
  <si>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</si>
  <si>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</si>
  <si>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</si>
  <si>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</si>
  <si>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</si>
  <si>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</si>
  <si>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</si>
  <si>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</si>
  <si>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</si>
  <si>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</si>
  <si>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</si>
  <si>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</si>
  <si>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</si>
  <si>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</si>
  <si>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</si>
  <si>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</si>
  <si>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</si>
  <si>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</si>
  <si>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</si>
  <si>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</si>
  <si>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</si>
  <si>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</si>
  <si>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</si>
  <si>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</si>
  <si>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</si>
  <si>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</si>
  <si>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</si>
  <si>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</si>
  <si>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</si>
  <si>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</si>
  <si>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</si>
  <si>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</si>
  <si>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</si>
  <si>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</si>
  <si>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</si>
  <si>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</si>
  <si>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</si>
  <si>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</si>
  <si>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</si>
  <si>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</si>
  <si>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</si>
  <si>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</si>
  <si>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</si>
  <si>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</si>
  <si>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</si>
  <si>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</si>
  <si>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</si>
  <si>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</si>
  <si>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</si>
  <si>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</si>
  <si>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</si>
  <si>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</si>
  <si>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</si>
  <si>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</si>
  <si>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</si>
  <si>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</si>
  <si>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</si>
  <si>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</si>
  <si>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</si>
  <si>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</si>
  <si>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</si>
  <si>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</si>
  <si>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</si>
  <si>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</si>
  <si>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</si>
  <si>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</si>
  <si>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</si>
  <si>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</si>
  <si>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</si>
  <si>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</si>
  <si>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</si>
  <si>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</si>
  <si>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</si>
  <si>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</si>
  <si>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</si>
  <si>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</si>
  <si>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</si>
  <si>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</si>
  <si>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</si>
  <si>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</si>
  <si>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</si>
  <si>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</si>
  <si>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</si>
  <si>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</si>
  <si>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</si>
  <si>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</si>
  <si>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</si>
  <si>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</si>
  <si>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</si>
  <si>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</si>
  <si>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</si>
  <si>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</si>
  <si>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</si>
  <si>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</si>
  <si>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</si>
  <si>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</si>
  <si>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</si>
  <si>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</si>
  <si>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</si>
  <si>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</si>
  <si>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</si>
  <si>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</si>
  <si>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</si>
  <si>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</si>
  <si>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</si>
  <si>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</si>
  <si>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</si>
  <si>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</si>
  <si>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</si>
  <si>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</si>
  <si>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</si>
  <si>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</si>
  <si>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</si>
  <si>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</si>
  <si>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</si>
  <si>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</si>
  <si>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</si>
  <si>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</si>
  <si>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</si>
  <si>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</si>
  <si>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</si>
  <si>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</si>
  <si>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</si>
  <si>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</si>
  <si>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</si>
  <si>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</si>
  <si>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</si>
  <si>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</si>
  <si>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</si>
  <si>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</si>
  <si>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</si>
  <si>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</si>
  <si>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</si>
  <si>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</si>
  <si>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</si>
  <si>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</si>
  <si>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</si>
  <si>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</si>
  <si>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</si>
  <si>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</si>
  <si>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</si>
  <si>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</si>
  <si>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</si>
  <si>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</si>
  <si>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</si>
  <si>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</si>
  <si>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</si>
  <si>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</si>
  <si>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</si>
  <si>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</si>
  <si>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</si>
  <si>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</si>
  <si>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</si>
  <si>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</si>
  <si>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</si>
  <si>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</si>
  <si>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</si>
  <si>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</si>
  <si>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</si>
  <si>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</si>
  <si>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</si>
  <si>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</si>
  <si>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</si>
  <si>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</si>
  <si>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</si>
  <si>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</si>
  <si>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</si>
  <si>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</si>
  <si>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</si>
  <si>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</si>
  <si>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</si>
  <si>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</si>
  <si>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</si>
  <si>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</si>
  <si>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</si>
  <si>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</si>
  <si>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</si>
  <si>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</si>
  <si>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</si>
  <si>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</si>
  <si>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</si>
  <si>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</si>
  <si>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</si>
  <si>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</si>
  <si>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</si>
  <si>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</si>
  <si>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</si>
  <si>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</si>
  <si>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</si>
  <si>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</si>
  <si>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</si>
  <si>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</si>
  <si>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</si>
  <si>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</si>
  <si>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</si>
  <si>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</si>
  <si>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</si>
  <si>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</si>
  <si>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</si>
  <si>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</si>
  <si>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</si>
  <si>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</si>
  <si>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</si>
  <si>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</si>
  <si>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</si>
  <si>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</si>
  <si>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</si>
  <si>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</si>
  <si>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</si>
  <si>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</si>
  <si>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</si>
  <si>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</si>
  <si>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</si>
  <si>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</si>
  <si>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</si>
  <si>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</si>
  <si>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</si>
  <si>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</si>
  <si>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</si>
  <si>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</si>
  <si>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</si>
  <si>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</si>
  <si>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</si>
  <si>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</si>
  <si>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</si>
  <si>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</si>
  <si>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</si>
  <si>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</si>
  <si>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</si>
  <si>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</si>
  <si>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</si>
  <si>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</si>
  <si>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</si>
  <si>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</si>
  <si>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</si>
  <si>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</si>
  <si>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</si>
  <si>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</si>
  <si>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</si>
  <si>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</si>
  <si>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</si>
  <si>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</si>
  <si>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</si>
  <si>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</si>
  <si>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</si>
  <si>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</si>
  <si>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</si>
  <si>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</si>
  <si>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</si>
  <si>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</si>
  <si>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</si>
  <si>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</si>
  <si>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</si>
  <si>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</si>
  <si>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</si>
  <si>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</si>
  <si>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</si>
  <si>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</si>
  <si>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</si>
  <si>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</si>
  <si>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</si>
  <si>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</si>
  <si>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</si>
  <si>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</si>
  <si>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</si>
  <si>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</si>
  <si>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</si>
  <si>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</si>
  <si>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</si>
  <si>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</si>
  <si>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</si>
  <si>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</si>
  <si>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</si>
  <si>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</si>
  <si>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</si>
  <si>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</si>
  <si>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</si>
  <si>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</si>
  <si>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</si>
  <si>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</si>
  <si>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</si>
  <si>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</si>
  <si>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</si>
  <si>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</si>
  <si>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</si>
  <si>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</si>
  <si>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</si>
  <si>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</si>
  <si>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</si>
  <si>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</si>
  <si>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</si>
  <si>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</si>
  <si>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</si>
  <si>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</si>
  <si>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</si>
  <si>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</si>
  <si>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</si>
  <si>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</si>
  <si>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</si>
  <si>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</si>
  <si>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</si>
  <si>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</si>
  <si>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</si>
  <si>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</si>
  <si>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</si>
  <si>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</si>
  <si>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</si>
  <si>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</si>
  <si>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</si>
  <si>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</si>
  <si>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</si>
  <si>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</si>
  <si>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</si>
  <si>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</si>
  <si>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</si>
  <si>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</si>
  <si>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</si>
  <si>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</si>
  <si>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</si>
  <si>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</si>
  <si>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</si>
  <si>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</si>
  <si>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</si>
  <si>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</si>
  <si>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</si>
  <si>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</si>
  <si>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</si>
  <si>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</si>
  <si>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</si>
  <si>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</si>
  <si>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</si>
  <si>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</si>
  <si>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</si>
  <si>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</si>
  <si>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</si>
  <si>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</si>
  <si>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</si>
  <si>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</si>
  <si>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</si>
  <si>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</si>
  <si>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</si>
  <si>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</si>
  <si>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</si>
  <si>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</si>
  <si>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</si>
  <si>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</si>
  <si>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</si>
  <si>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</si>
  <si>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</si>
  <si>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</si>
  <si>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</si>
  <si>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</si>
  <si>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</si>
  <si>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</si>
  <si>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</si>
  <si>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</si>
  <si>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</si>
  <si>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</si>
  <si>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</si>
  <si>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</si>
  <si>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</si>
  <si>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</si>
  <si>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</si>
  <si>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</si>
  <si>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</si>
  <si>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</si>
  <si>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</si>
  <si>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</si>
  <si>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</si>
  <si>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</si>
  <si>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</si>
  <si>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</si>
  <si>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</si>
  <si>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</si>
  <si>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</si>
  <si>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</si>
  <si>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</si>
  <si>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</si>
  <si>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</si>
  <si>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</si>
  <si>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</si>
  <si>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</si>
  <si>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</si>
  <si>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</si>
  <si>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</si>
  <si>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</si>
  <si>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</si>
  <si>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</si>
  <si>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</si>
  <si>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</si>
  <si>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</si>
  <si>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</si>
  <si>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</si>
  <si>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</si>
  <si>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</si>
  <si>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</si>
  <si>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</si>
  <si>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</si>
  <si>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</si>
  <si>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</si>
  <si>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</si>
  <si>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</si>
  <si>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</si>
  <si>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</si>
  <si>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</si>
  <si>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</si>
  <si>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</si>
  <si>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</si>
  <si>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</si>
  <si>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</si>
  <si>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</si>
  <si>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</si>
  <si>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</si>
  <si>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</si>
  <si>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</si>
  <si>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</si>
  <si>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</si>
  <si>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</si>
  <si>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</si>
  <si>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</si>
  <si>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</si>
  <si>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</si>
  <si>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</si>
  <si>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</si>
  <si>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</si>
  <si>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</si>
  <si>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</si>
  <si>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</si>
  <si>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</si>
  <si>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</si>
  <si>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</si>
  <si>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</si>
  <si>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</si>
  <si>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</si>
  <si>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</si>
  <si>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</si>
  <si>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</si>
  <si>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</si>
  <si>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</si>
  <si>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</si>
  <si>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</si>
  <si>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</si>
  <si>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</si>
  <si>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</si>
  <si>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</si>
  <si>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</si>
  <si>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</si>
  <si>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</si>
  <si>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</si>
  <si>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</si>
  <si>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</si>
  <si>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</si>
  <si>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</si>
  <si>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</si>
  <si>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</si>
  <si>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</si>
  <si>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</si>
  <si>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</si>
  <si>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</si>
  <si>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</si>
  <si>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</si>
  <si>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</si>
  <si>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</si>
  <si>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</si>
  <si>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</si>
  <si>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</si>
  <si>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</si>
  <si>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</si>
  <si>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</si>
  <si>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</si>
  <si>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</si>
  <si>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</si>
  <si>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</si>
  <si>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</si>
  <si>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</si>
  <si>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</si>
  <si>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</si>
  <si>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</si>
  <si>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</si>
  <si>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</si>
  <si>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</si>
  <si>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</si>
  <si>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</si>
  <si>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</si>
  <si>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</si>
  <si>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</si>
  <si>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</si>
  <si>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</si>
  <si>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</si>
  <si>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</si>
  <si>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</si>
  <si>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</si>
  <si>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</si>
  <si>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</si>
  <si>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</si>
  <si>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</si>
  <si>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</si>
  <si>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</si>
  <si>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</si>
  <si>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</si>
  <si>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</si>
  <si>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</si>
  <si>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</si>
  <si>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</si>
  <si>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</si>
  <si>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</si>
  <si>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</si>
  <si>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</si>
  <si>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</si>
  <si>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</si>
  <si>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</si>
  <si>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</si>
  <si>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</si>
  <si>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</si>
  <si>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</si>
  <si>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</si>
  <si>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</si>
  <si>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</si>
  <si>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</si>
  <si>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</si>
  <si>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</si>
  <si>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</si>
  <si>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</si>
  <si>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</si>
  <si>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</si>
  <si>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</si>
  <si>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</si>
  <si>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</si>
  <si>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</si>
  <si>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</si>
  <si>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</si>
  <si>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</si>
  <si>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</si>
  <si>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</si>
  <si>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</si>
  <si>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</si>
  <si>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</si>
  <si>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</si>
  <si>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</si>
  <si>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</si>
  <si>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</si>
  <si>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</si>
  <si>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</si>
  <si>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</si>
  <si>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</si>
  <si>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</si>
  <si>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</si>
  <si>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</si>
  <si>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</si>
  <si>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</si>
  <si>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</si>
  <si>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</si>
  <si>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</si>
  <si>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</si>
  <si>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</si>
  <si>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</si>
  <si>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</si>
  <si>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</si>
  <si>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</si>
  <si>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</si>
  <si>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</si>
  <si>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</si>
  <si>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</si>
  <si>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</si>
  <si>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</si>
  <si>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</si>
  <si>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</si>
  <si>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</si>
  <si>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</si>
  <si>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</si>
  <si>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</si>
  <si>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</si>
  <si>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</si>
  <si>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</si>
  <si>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</si>
  <si>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</si>
  <si>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</si>
  <si>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</si>
  <si>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</si>
  <si>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</si>
  <si>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</si>
  <si>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</si>
  <si>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</si>
  <si>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</si>
  <si>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</si>
  <si>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</si>
  <si>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</si>
  <si>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</si>
  <si>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</si>
  <si>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</si>
  <si>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</si>
  <si>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</si>
  <si>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</si>
  <si>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</si>
  <si>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</si>
  <si>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</si>
  <si>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</si>
  <si>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</si>
  <si>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</si>
  <si>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</si>
  <si>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</si>
  <si>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</si>
  <si>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</si>
  <si>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</si>
  <si>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</si>
  <si>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</si>
  <si>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</si>
  <si>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</si>
  <si>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</si>
  <si>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</si>
  <si>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</si>
  <si>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</si>
  <si>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</si>
  <si>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</si>
  <si>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</si>
  <si>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</si>
  <si>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</si>
  <si>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</si>
  <si>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</si>
  <si>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</si>
  <si>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</si>
  <si>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</si>
  <si>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</si>
  <si>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</si>
  <si>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</si>
  <si>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</si>
  <si>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</si>
  <si>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</si>
  <si>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</si>
  <si>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</si>
  <si>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</si>
  <si>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</si>
  <si>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</si>
  <si>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</si>
  <si>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</si>
  <si>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</si>
  <si>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</si>
  <si>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</si>
  <si>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</si>
  <si>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</si>
  <si>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</si>
  <si>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</si>
  <si>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</si>
  <si>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</si>
  <si>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</si>
  <si>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</si>
  <si>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</si>
  <si>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</si>
  <si>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</si>
  <si>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</si>
  <si>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</si>
  <si>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</si>
  <si>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</si>
  <si>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</si>
  <si>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</si>
  <si>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</si>
  <si>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</si>
  <si>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</si>
  <si>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</si>
  <si>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</si>
  <si>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</si>
  <si>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</si>
  <si>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</si>
  <si>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</si>
  <si>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</si>
  <si>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</si>
  <si>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</si>
  <si>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</si>
  <si>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</si>
  <si>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</si>
  <si>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</si>
  <si>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</si>
  <si>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</si>
  <si>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</si>
  <si>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</si>
  <si>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</si>
  <si>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</si>
  <si>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</si>
  <si>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</si>
  <si>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</si>
  <si>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</si>
  <si>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</si>
  <si>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</si>
  <si>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</si>
  <si>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</si>
  <si>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</si>
  <si>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</si>
  <si>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</si>
  <si>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</si>
  <si>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</si>
  <si>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</si>
  <si>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</si>
  <si>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</si>
  <si>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</si>
  <si>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</si>
  <si>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</si>
  <si>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</si>
  <si>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</si>
  <si>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</si>
  <si>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</si>
  <si>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</si>
  <si>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</si>
  <si>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</si>
  <si>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</si>
  <si>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</si>
  <si>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</si>
  <si>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</si>
  <si>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</si>
  <si>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</si>
  <si>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</si>
  <si>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</si>
  <si>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</si>
  <si>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</si>
  <si>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</si>
  <si>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</si>
  <si>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</si>
  <si>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</si>
  <si>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</si>
  <si>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</si>
  <si>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</si>
  <si>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</si>
  <si>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</si>
  <si>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</si>
  <si>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</si>
  <si>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</si>
  <si>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</si>
  <si>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</si>
  <si>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</si>
  <si>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</si>
  <si>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</si>
  <si>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</si>
  <si>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</si>
  <si>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</si>
  <si>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</si>
  <si>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</si>
  <si>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</si>
  <si>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</si>
  <si>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</si>
  <si>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</si>
  <si>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</si>
  <si>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</si>
  <si>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</si>
  <si>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</si>
  <si>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</si>
  <si>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</si>
  <si>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</si>
  <si>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</si>
  <si>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</si>
  <si>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</si>
  <si>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</si>
  <si>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</si>
  <si>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</si>
  <si>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</si>
  <si>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</si>
  <si>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</si>
  <si>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</si>
  <si>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</si>
  <si>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</si>
  <si>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</si>
  <si>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</si>
  <si>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</si>
  <si>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</si>
  <si>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</si>
  <si>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</si>
  <si>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</si>
  <si>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</si>
  <si>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</si>
  <si>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</si>
  <si>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</si>
  <si>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</si>
  <si>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</si>
  <si>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</si>
  <si>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</si>
  <si>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</si>
  <si>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</si>
  <si>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</si>
  <si>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</si>
  <si>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</si>
  <si>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</si>
  <si>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</si>
  <si>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</si>
  <si>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</si>
  <si>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</si>
  <si>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</si>
  <si>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</si>
  <si>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</si>
  <si>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</si>
  <si>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</si>
  <si>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</si>
  <si>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</si>
  <si>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</si>
  <si>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</si>
  <si>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</si>
  <si>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</si>
  <si>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</si>
  <si>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</si>
  <si>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</si>
  <si>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</si>
  <si>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</si>
  <si>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</si>
  <si>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</si>
  <si>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</si>
  <si>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</si>
  <si>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</si>
  <si>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</si>
  <si>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</si>
  <si>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</si>
  <si>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</si>
  <si>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</si>
  <si>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</si>
  <si>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</si>
  <si>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</si>
  <si>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</si>
  <si>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</si>
  <si>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</si>
  <si>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</si>
  <si>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</si>
  <si>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</si>
  <si>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</si>
  <si>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</si>
  <si>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</si>
  <si>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</si>
  <si>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</si>
  <si>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</si>
  <si>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</si>
  <si>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</si>
  <si>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</si>
  <si>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</si>
  <si>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</si>
  <si>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</si>
  <si>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</si>
  <si>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</si>
  <si>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</si>
  <si>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</si>
  <si>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</si>
  <si>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</si>
  <si>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</si>
  <si>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</si>
  <si>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</si>
  <si>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</si>
  <si>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</si>
  <si>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</si>
  <si>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</si>
  <si>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</si>
  <si>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</si>
  <si>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</si>
  <si>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</si>
  <si>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</si>
  <si>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</si>
  <si>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</si>
  <si>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</si>
  <si>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</si>
  <si>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</si>
  <si>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</si>
  <si>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</si>
  <si>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</si>
  <si>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</si>
  <si>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</si>
  <si>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</si>
  <si>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</si>
  <si>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</si>
  <si>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</si>
  <si>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</si>
  <si>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</si>
  <si>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</si>
  <si>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</si>
  <si>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</si>
  <si>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</si>
  <si>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</si>
  <si>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</si>
  <si>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</si>
  <si>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</si>
  <si>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</si>
  <si>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</si>
  <si>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</si>
  <si>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</si>
  <si>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</si>
  <si>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</si>
  <si>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</si>
  <si>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</si>
  <si>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</si>
  <si>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</si>
  <si>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</si>
  <si>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</si>
  <si>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</si>
  <si>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</si>
  <si>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</si>
  <si>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</si>
  <si>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</si>
  <si>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</si>
  <si>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</si>
  <si>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</si>
  <si>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</si>
  <si>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</si>
  <si>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</si>
  <si>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</si>
  <si>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</si>
  <si>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</si>
  <si>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</si>
  <si>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</si>
  <si>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</si>
  <si>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</si>
  <si>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</si>
  <si>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</si>
  <si>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</si>
  <si>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</si>
  <si>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</si>
  <si>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</si>
  <si>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</si>
  <si>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</si>
  <si>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</si>
  <si>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</si>
  <si>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</si>
  <si>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</si>
  <si>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</si>
  <si>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</si>
  <si>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</si>
  <si>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</si>
  <si>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</si>
  <si>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</si>
  <si>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</si>
  <si>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</si>
  <si>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</si>
  <si>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</si>
  <si>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</si>
  <si>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</si>
  <si>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</si>
  <si>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</si>
  <si>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</si>
  <si>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</si>
  <si>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</si>
  <si>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</si>
  <si>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</si>
  <si>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</si>
  <si>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</si>
  <si>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</si>
  <si>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</si>
  <si>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</si>
  <si>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</si>
  <si>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</si>
  <si>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</si>
  <si>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</si>
  <si>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</si>
  <si>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</si>
  <si>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</si>
  <si>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</si>
  <si>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</si>
  <si>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</si>
  <si>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</si>
  <si>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</si>
  <si>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</si>
  <si>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</si>
  <si>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</si>
  <si>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</si>
  <si>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</si>
  <si>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</si>
  <si>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</si>
  <si>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</si>
  <si>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</si>
  <si>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</si>
  <si>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</si>
  <si>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</si>
  <si>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</si>
  <si>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</si>
  <si>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</si>
  <si>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</si>
  <si>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</si>
  <si>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</si>
  <si>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</si>
  <si>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</si>
  <si>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</si>
  <si>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</si>
  <si>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</si>
  <si>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</si>
  <si>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</si>
  <si>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</si>
  <si>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</si>
  <si>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</si>
  <si>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</si>
  <si>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</si>
  <si>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</si>
  <si>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</si>
  <si>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</si>
  <si>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</si>
  <si>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</si>
  <si>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</si>
  <si>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</si>
  <si>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</si>
  <si>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</si>
  <si>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</si>
  <si>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</si>
  <si>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</si>
  <si>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</si>
  <si>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</si>
  <si>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</si>
  <si>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</si>
  <si>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</si>
  <si>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</si>
  <si>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</si>
  <si>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</si>
  <si>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</si>
  <si>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</si>
  <si>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</si>
  <si>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</si>
  <si>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</si>
  <si>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</si>
  <si>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</si>
  <si>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</si>
  <si>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</si>
  <si>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</si>
  <si>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</si>
  <si>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</si>
  <si>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</si>
  <si>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</si>
  <si>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</si>
  <si>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</si>
  <si>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</si>
  <si>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</si>
  <si>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</si>
  <si>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</si>
  <si>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</si>
  <si>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</si>
  <si>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</si>
  <si>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</si>
  <si>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</si>
  <si>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</si>
  <si>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</si>
  <si>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</si>
  <si>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</si>
  <si>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</si>
  <si>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</si>
  <si>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</si>
  <si>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</si>
  <si>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</si>
  <si>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</si>
  <si>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</si>
  <si>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</si>
  <si>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</si>
  <si>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</si>
  <si>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</si>
  <si>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</si>
  <si>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</si>
  <si>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</si>
  <si>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</si>
  <si>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</si>
  <si>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</si>
  <si>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</si>
  <si>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</si>
  <si>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</si>
  <si>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</si>
  <si>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</si>
  <si>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</si>
  <si>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</si>
  <si>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</si>
  <si>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</si>
  <si>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</si>
  <si>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</si>
  <si>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</si>
  <si>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</si>
  <si>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</si>
  <si>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</si>
  <si>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</si>
  <si>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</si>
  <si>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</si>
  <si>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</si>
  <si>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</si>
  <si>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</si>
  <si>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</si>
  <si>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</si>
  <si>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</si>
  <si>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</si>
  <si>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</si>
  <si>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</si>
  <si>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</si>
  <si>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</si>
  <si>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</si>
  <si>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</si>
  <si>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</si>
  <si>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</si>
  <si>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</si>
  <si>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</si>
  <si>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</si>
  <si>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</si>
  <si>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</si>
  <si>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</si>
  <si>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</si>
  <si>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</si>
  <si>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</si>
  <si>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</si>
  <si>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</si>
  <si>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</si>
  <si>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</si>
  <si>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</si>
  <si>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</si>
  <si>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</si>
  <si>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</si>
  <si>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</si>
  <si>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</si>
  <si>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</si>
  <si>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</si>
  <si>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</si>
  <si>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</si>
  <si>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</si>
  <si>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</si>
  <si>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</si>
  <si>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</si>
  <si>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</si>
  <si>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</si>
  <si>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</si>
  <si>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</si>
  <si>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</si>
  <si>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</si>
  <si>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</si>
  <si>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</si>
  <si>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</si>
  <si>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</si>
  <si>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</si>
  <si>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</si>
  <si>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</si>
  <si>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</si>
  <si>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</si>
  <si>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</si>
  <si>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</si>
  <si>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</si>
  <si>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</si>
  <si>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</si>
  <si>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</si>
  <si>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</si>
  <si>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</si>
  <si>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</si>
  <si>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</si>
  <si>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</si>
  <si>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</si>
  <si>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</si>
  <si>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</si>
  <si>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</si>
  <si>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</si>
  <si>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</si>
  <si>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</si>
  <si>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</si>
  <si>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</si>
  <si>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</si>
  <si>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</si>
  <si>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</si>
  <si>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</si>
  <si>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</si>
  <si>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</si>
  <si>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</si>
  <si>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</si>
  <si>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</si>
  <si>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</si>
  <si>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</si>
  <si>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</si>
  <si>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</si>
  <si>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</si>
  <si>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</si>
  <si>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</si>
  <si>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</si>
  <si>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</si>
  <si>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</si>
  <si>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</si>
  <si>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</si>
  <si>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</si>
  <si>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</si>
  <si>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</si>
  <si>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</si>
  <si>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</si>
  <si>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</si>
  <si>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</si>
  <si>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</si>
  <si>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</si>
  <si>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</si>
  <si>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</si>
  <si>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</si>
  <si>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</si>
  <si>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</si>
  <si>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</si>
  <si>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</si>
  <si>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</si>
  <si>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</si>
  <si>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</si>
  <si>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</si>
  <si>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</si>
  <si>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</si>
  <si>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</si>
  <si>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</si>
  <si>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</si>
  <si>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</si>
  <si>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</si>
  <si>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</si>
  <si>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</si>
  <si>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</si>
  <si>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</si>
  <si>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</si>
  <si>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</si>
  <si>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</si>
  <si>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</si>
  <si>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</si>
  <si>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</si>
  <si>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</si>
  <si>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</si>
  <si>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</si>
  <si>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</si>
  <si>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</si>
  <si>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</si>
  <si>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</si>
  <si>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</si>
  <si>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</si>
  <si>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</si>
  <si>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</si>
  <si>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</si>
  <si>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</si>
  <si>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</si>
  <si>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</si>
  <si>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</si>
  <si>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</si>
  <si>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</si>
  <si>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</si>
  <si>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</si>
  <si>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</si>
  <si>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</si>
  <si>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</si>
  <si>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</si>
  <si>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</si>
  <si>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</si>
  <si>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</si>
  <si>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</si>
  <si>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</si>
  <si>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</si>
  <si>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</si>
  <si>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</si>
  <si>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</si>
  <si>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</si>
  <si>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</si>
  <si>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</si>
  <si>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</si>
  <si>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</si>
  <si>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</si>
  <si>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</si>
  <si>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</si>
  <si>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</si>
  <si>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</si>
  <si>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</si>
  <si>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</si>
  <si>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</si>
  <si>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</si>
  <si>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</si>
  <si>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</si>
  <si>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</si>
  <si>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</si>
  <si>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</si>
  <si>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</si>
  <si>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</si>
  <si>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</si>
  <si>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</si>
  <si>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</si>
  <si>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</si>
  <si>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</si>
  <si>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</si>
  <si>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</si>
  <si>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</si>
  <si>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</si>
  <si>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</si>
  <si>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</si>
  <si>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</si>
  <si>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</si>
  <si>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</si>
  <si>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</si>
  <si>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</si>
  <si>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</si>
  <si>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</si>
  <si>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</si>
  <si>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</si>
  <si>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</si>
  <si>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</si>
  <si>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</si>
  <si>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</si>
  <si>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</si>
  <si>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</si>
  <si>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</si>
  <si>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</si>
  <si>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</si>
  <si>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</si>
  <si>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</si>
  <si>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</si>
  <si>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</si>
  <si>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</si>
  <si>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</si>
  <si>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</si>
  <si>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</si>
  <si>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</si>
  <si>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</si>
  <si>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</si>
  <si>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</si>
  <si>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</si>
  <si>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</si>
  <si>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</si>
  <si>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</si>
  <si>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</si>
  <si>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</si>
  <si>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</si>
  <si>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</si>
  <si>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</si>
  <si>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</si>
  <si>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</si>
  <si>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</si>
  <si>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</si>
  <si>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</si>
  <si>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</si>
  <si>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</si>
  <si>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</si>
  <si>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</si>
  <si>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</si>
  <si>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</si>
  <si>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</si>
  <si>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</si>
  <si>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</si>
  <si>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</si>
  <si>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</si>
  <si>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</si>
  <si>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</si>
  <si>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</si>
  <si>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</si>
  <si>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</si>
  <si>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</si>
  <si>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</si>
  <si>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</si>
  <si>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</si>
  <si>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</si>
  <si>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</si>
  <si>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</si>
  <si>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</si>
  <si>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</si>
  <si>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</si>
  <si>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</si>
  <si>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</si>
  <si>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</si>
  <si>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</si>
  <si>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</si>
  <si>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</si>
  <si>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</si>
  <si>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</si>
  <si>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</si>
  <si>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</si>
  <si>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</si>
  <si>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</si>
  <si>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</si>
  <si>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</si>
  <si>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</si>
  <si>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</si>
  <si>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</si>
  <si>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</si>
  <si>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</si>
  <si>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</si>
  <si>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</si>
  <si>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</si>
  <si>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</si>
  <si>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</si>
  <si>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</si>
  <si>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</si>
  <si>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</si>
  <si>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</si>
  <si>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</si>
  <si>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</si>
  <si>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</si>
  <si>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</si>
  <si>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</si>
  <si>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</si>
  <si>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</si>
  <si>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</si>
  <si>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</si>
  <si>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</si>
  <si>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</si>
  <si>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</si>
  <si>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</si>
  <si>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</si>
  <si>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</si>
  <si>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</si>
  <si>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</si>
  <si>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</si>
  <si>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</si>
  <si>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</si>
  <si>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</si>
  <si>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</si>
  <si>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</si>
  <si>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</si>
  <si>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</si>
  <si>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</si>
  <si>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</si>
  <si>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</si>
  <si>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</si>
  <si>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</si>
  <si>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</si>
  <si>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</si>
  <si>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</si>
  <si>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</si>
  <si>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</si>
  <si>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</si>
  <si>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</si>
  <si>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</si>
  <si>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</si>
  <si>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</si>
  <si>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</si>
  <si>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</si>
  <si>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</si>
  <si>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</si>
  <si>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</si>
  <si>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</si>
  <si>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</si>
  <si>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</si>
  <si>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</si>
  <si>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</si>
  <si>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</si>
  <si>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</si>
  <si>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</si>
  <si>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</si>
  <si>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</si>
  <si>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</si>
  <si>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</si>
  <si>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</si>
  <si>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</si>
  <si>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</si>
  <si>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</si>
  <si>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</si>
  <si>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</si>
  <si>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</si>
  <si>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</si>
  <si>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</si>
  <si>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</si>
  <si>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</si>
  <si>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</si>
  <si>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</si>
  <si>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</si>
  <si>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</si>
  <si>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</si>
  <si>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</si>
  <si>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</si>
  <si>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</si>
  <si>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</si>
  <si>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</si>
  <si>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</si>
  <si>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</si>
  <si>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</si>
  <si>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</si>
  <si>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</si>
  <si>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</si>
  <si>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</si>
  <si>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</si>
  <si>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</si>
  <si>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</si>
  <si>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</si>
  <si>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</si>
  <si>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</si>
  <si>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</si>
  <si>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</si>
  <si>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</si>
  <si>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</si>
  <si>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</si>
  <si>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</si>
  <si>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</si>
  <si>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</si>
  <si>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</si>
  <si>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</si>
  <si>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</si>
  <si>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</si>
  <si>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</si>
  <si>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</si>
  <si>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</si>
  <si>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</si>
  <si>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</si>
  <si>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</si>
  <si>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</si>
  <si>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</si>
  <si>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</si>
  <si>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</si>
  <si>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</si>
  <si>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</si>
  <si>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</si>
  <si>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</si>
  <si>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</si>
  <si>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</si>
  <si>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</si>
  <si>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</si>
  <si>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</si>
  <si>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</si>
  <si>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</si>
  <si>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</si>
  <si>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</si>
  <si>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</si>
  <si>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</si>
  <si>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</si>
  <si>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</si>
  <si>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</si>
  <si>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</si>
  <si>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</si>
  <si>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</si>
  <si>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</si>
  <si>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</si>
  <si>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</si>
  <si>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</si>
  <si>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</si>
  <si>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</si>
  <si>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</si>
  <si>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</si>
  <si>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</si>
  <si>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</si>
  <si>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</si>
  <si>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</si>
  <si>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</si>
  <si>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</si>
  <si>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</si>
  <si>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</si>
  <si>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</si>
  <si>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</si>
  <si>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</si>
  <si>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</si>
  <si>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</si>
  <si>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</si>
  <si>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</si>
  <si>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</si>
  <si>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</si>
  <si>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</si>
  <si>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</si>
  <si>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</si>
  <si>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</si>
  <si>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</si>
  <si>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</si>
  <si>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</si>
  <si>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</si>
  <si>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</si>
  <si>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</si>
  <si>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</si>
  <si>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</si>
  <si>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</si>
  <si>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</si>
  <si>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</si>
  <si>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</si>
  <si>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</si>
  <si>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</si>
  <si>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</si>
  <si>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</si>
  <si>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</si>
  <si>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</si>
  <si>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</si>
  <si>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</si>
  <si>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</si>
  <si>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</si>
  <si>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</si>
  <si>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</si>
  <si>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</si>
  <si>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</si>
  <si>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</si>
  <si>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</si>
  <si>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</si>
  <si>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</si>
  <si>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</si>
  <si>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</si>
  <si>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</si>
  <si>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</si>
  <si>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</si>
  <si>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</si>
  <si>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</si>
  <si>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</si>
  <si>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</si>
  <si>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</si>
  <si>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</si>
  <si>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</si>
  <si>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</si>
  <si>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</si>
  <si>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</si>
  <si>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</si>
  <si>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</si>
  <si>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</si>
  <si>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</si>
  <si>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</si>
  <si>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</si>
  <si>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</si>
  <si>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</si>
  <si>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</si>
  <si>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</si>
  <si>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</si>
  <si>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</si>
  <si>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</si>
  <si>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</si>
  <si>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</si>
  <si>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</si>
  <si>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</si>
  <si>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</si>
  <si>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</si>
  <si>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</si>
  <si>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</si>
  <si>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</si>
  <si>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</si>
  <si>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</si>
  <si>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</si>
  <si>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</si>
  <si>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</si>
  <si>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</si>
  <si>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</si>
  <si>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</si>
  <si>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</si>
  <si>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</si>
  <si>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</si>
  <si>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</si>
  <si>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</si>
  <si>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</si>
  <si>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</si>
  <si>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</si>
  <si>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</si>
  <si>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</si>
  <si>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</si>
  <si>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</si>
  <si>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</si>
  <si>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</si>
  <si>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</si>
  <si>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</si>
  <si>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</si>
  <si>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</si>
  <si>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</si>
  <si>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</si>
  <si>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</si>
  <si>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</si>
  <si>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</si>
  <si>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</si>
  <si>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</si>
  <si>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</si>
  <si>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</si>
  <si>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</si>
  <si>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</si>
  <si>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</si>
  <si>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</si>
  <si>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</si>
  <si>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</si>
  <si>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</si>
  <si>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</si>
  <si>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</si>
  <si>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</si>
  <si>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</si>
  <si>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</si>
  <si>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</si>
  <si>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</si>
  <si>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</si>
  <si>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</si>
  <si>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</si>
  <si>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</si>
  <si>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</si>
  <si>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</si>
  <si>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</si>
  <si>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</si>
  <si>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</si>
  <si>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</si>
  <si>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</si>
  <si>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</si>
  <si>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</si>
  <si>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</si>
  <si>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</si>
  <si>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</si>
  <si>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</si>
  <si>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</si>
  <si>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</si>
  <si>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</si>
  <si>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</si>
  <si>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</si>
  <si>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</si>
  <si>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</si>
  <si>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</si>
  <si>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</si>
  <si>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</si>
  <si>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</si>
  <si>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</si>
  <si>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</si>
  <si>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</si>
  <si>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</si>
  <si>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</si>
  <si>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</si>
  <si>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</si>
  <si>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</si>
  <si>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</si>
  <si>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</si>
  <si>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</si>
  <si>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</si>
  <si>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</si>
  <si>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</si>
  <si>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</si>
  <si>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</si>
  <si>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</si>
  <si>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</si>
  <si>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</si>
  <si>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</si>
  <si>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</si>
  <si>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</si>
  <si>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</si>
  <si>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</si>
  <si>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</si>
  <si>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</si>
  <si>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</si>
  <si>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</si>
  <si>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</si>
  <si>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</si>
  <si>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</si>
  <si>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</si>
  <si>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</si>
  <si>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</si>
  <si>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</si>
  <si>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</si>
  <si>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</si>
  <si>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</si>
  <si>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</si>
  <si>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</si>
  <si>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</si>
  <si>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</si>
  <si>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</si>
  <si>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</si>
  <si>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</si>
  <si>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</si>
  <si>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</si>
  <si>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</si>
  <si>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</si>
  <si>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</si>
  <si>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</si>
  <si>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</si>
  <si>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</si>
  <si>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</si>
  <si>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</si>
  <si>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</si>
  <si>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</si>
  <si>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</si>
  <si>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</si>
  <si>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</si>
  <si>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</si>
  <si>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</si>
  <si>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</si>
  <si>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</si>
  <si>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</si>
  <si>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</si>
  <si>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</si>
  <si>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</si>
  <si>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</si>
  <si>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</si>
  <si>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</si>
  <si>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</si>
  <si>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</si>
  <si>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</si>
  <si>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</si>
  <si>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</si>
  <si>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</si>
  <si>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</si>
  <si>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</si>
  <si>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</si>
  <si>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</si>
  <si>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</si>
  <si>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</si>
  <si>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</si>
  <si>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</si>
  <si>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</si>
  <si>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</si>
  <si>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</si>
  <si>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</si>
  <si>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</si>
  <si>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</si>
  <si>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</si>
  <si>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</si>
  <si>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</si>
  <si>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</si>
  <si>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</si>
  <si>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</si>
  <si>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</si>
  <si>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</si>
  <si>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</si>
  <si>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</si>
  <si>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</si>
  <si>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</si>
  <si>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</si>
  <si>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</si>
  <si>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</si>
  <si>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</si>
  <si>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</si>
  <si>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</si>
  <si>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</si>
  <si>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</si>
  <si>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</si>
  <si>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</si>
  <si>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</si>
  <si>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</si>
  <si>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</si>
  <si>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</si>
  <si>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</si>
  <si>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</si>
  <si>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</si>
  <si>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</si>
  <si>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</si>
  <si>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</si>
  <si>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</si>
  <si>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</si>
  <si>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</si>
  <si>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</si>
  <si>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</si>
  <si>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</si>
  <si>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</si>
  <si>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</si>
  <si>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</si>
  <si>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</si>
  <si>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</si>
  <si>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</si>
  <si>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</si>
  <si>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</si>
  <si>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</si>
  <si>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</si>
  <si>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</si>
  <si>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</si>
  <si>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</si>
  <si>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</si>
  <si>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</si>
  <si>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</si>
  <si>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</si>
  <si>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</si>
  <si>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</si>
  <si>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</si>
  <si>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</si>
  <si>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</si>
  <si>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</si>
  <si>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</si>
  <si>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</si>
  <si>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</si>
  <si>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</si>
  <si>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</si>
  <si>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</si>
  <si>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</si>
  <si>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</si>
  <si>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</si>
  <si>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</si>
  <si>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</si>
  <si>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</si>
  <si>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</si>
  <si>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</si>
  <si>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</si>
  <si>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</si>
  <si>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</si>
  <si>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</si>
  <si>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</si>
  <si>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</si>
  <si>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</si>
  <si>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</si>
  <si>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</si>
  <si>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</si>
  <si>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</si>
  <si>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</si>
  <si>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</si>
  <si>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</si>
  <si>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</si>
  <si>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</si>
  <si>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</si>
  <si>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</si>
  <si>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</si>
  <si>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</si>
  <si>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</si>
  <si>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</si>
  <si>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</si>
  <si>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</si>
  <si>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</si>
  <si>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</si>
  <si>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</si>
  <si>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</si>
  <si>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</si>
  <si>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</si>
  <si>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</si>
  <si>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</si>
  <si>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</si>
  <si>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</si>
  <si>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</si>
  <si>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</si>
  <si>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</si>
  <si>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</si>
  <si>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</si>
  <si>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</si>
  <si>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</si>
  <si>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</si>
  <si>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</si>
  <si>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</si>
  <si>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</si>
  <si>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</si>
  <si>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</si>
  <si>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</si>
  <si>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</si>
  <si>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</si>
  <si>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</si>
  <si>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</si>
  <si>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</si>
  <si>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</si>
  <si>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</si>
  <si>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</si>
  <si>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</si>
  <si>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</si>
  <si>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</si>
  <si>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</si>
  <si>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</si>
  <si>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</si>
  <si>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</si>
  <si>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</si>
  <si>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</si>
  <si>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</si>
  <si>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</si>
  <si>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</si>
  <si>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</si>
  <si>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</si>
  <si>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</si>
  <si>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</si>
  <si>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</si>
  <si>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</si>
  <si>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</si>
  <si>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</si>
  <si>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</si>
  <si>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</si>
  <si>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</si>
  <si>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</si>
  <si>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</si>
  <si>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</si>
  <si>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</si>
  <si>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</si>
  <si>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</si>
  <si>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</si>
  <si>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</si>
  <si>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</si>
  <si>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</si>
  <si>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</si>
  <si>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</si>
  <si>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</si>
  <si>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</si>
  <si>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</si>
  <si>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</si>
  <si>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</si>
  <si>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</si>
  <si>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</si>
  <si>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</si>
  <si>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</si>
  <si>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</si>
  <si>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</si>
  <si>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</si>
  <si>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</si>
  <si>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</si>
  <si>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</si>
  <si>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</si>
  <si>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</si>
  <si>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</si>
  <si>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</si>
  <si>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</si>
  <si>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</si>
  <si>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</si>
  <si>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</si>
  <si>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</si>
  <si>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</si>
  <si>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</si>
  <si>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</si>
  <si>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</si>
  <si>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</si>
  <si>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</si>
  <si>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</si>
  <si>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</si>
  <si>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</si>
  <si>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</si>
  <si>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</si>
  <si>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</si>
  <si>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</si>
  <si>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</si>
  <si>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</si>
  <si>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</si>
  <si>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</si>
  <si>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</si>
  <si>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</si>
  <si>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</si>
  <si>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</si>
  <si>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</si>
  <si>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</si>
  <si>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</si>
  <si>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</si>
  <si>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</si>
  <si>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</si>
  <si>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</si>
  <si>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</si>
  <si>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</si>
  <si>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</si>
  <si>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</si>
  <si>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</si>
  <si>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</si>
  <si>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</si>
  <si>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</si>
  <si>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</si>
  <si>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</si>
  <si>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</si>
  <si>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</si>
  <si>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</si>
  <si>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</si>
  <si>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</si>
  <si>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</si>
  <si>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</si>
  <si>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</si>
  <si>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</si>
  <si>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</si>
  <si>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</si>
  <si>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</si>
  <si>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</si>
  <si>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</si>
  <si>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</si>
  <si>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</si>
  <si>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</si>
  <si>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</si>
  <si>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</si>
  <si>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</si>
  <si>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</si>
  <si>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</si>
  <si>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</si>
  <si>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</si>
  <si>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</si>
  <si>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</si>
  <si>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</si>
  <si>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</si>
  <si>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</si>
  <si>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</si>
  <si>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</si>
  <si>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</si>
  <si>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</si>
  <si>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</si>
  <si>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</si>
  <si>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</si>
  <si>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</si>
  <si>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</si>
  <si>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</si>
  <si>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</si>
  <si>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</si>
  <si>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</si>
  <si>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</si>
  <si>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</si>
  <si>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</si>
  <si>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</si>
  <si>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</si>
  <si>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</si>
  <si>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</si>
  <si>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</si>
  <si>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</si>
  <si>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</si>
  <si>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</si>
  <si>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</si>
  <si>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</si>
  <si>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</si>
  <si>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</si>
  <si>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</si>
  <si>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</si>
  <si>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</si>
  <si>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</si>
  <si>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</si>
  <si>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</si>
  <si>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</si>
  <si>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</si>
  <si>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</si>
  <si>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</si>
  <si>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</si>
  <si>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</si>
  <si>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</si>
  <si>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</si>
  <si>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</si>
  <si>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</si>
  <si>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</si>
  <si>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</si>
  <si>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</si>
  <si>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</si>
  <si>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</si>
  <si>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</si>
  <si>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</si>
  <si>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</si>
  <si>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</si>
  <si>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</si>
  <si>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</si>
  <si>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</si>
  <si>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</si>
  <si>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</si>
  <si>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</si>
  <si>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</si>
  <si>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</si>
  <si>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</si>
  <si>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</si>
  <si>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</si>
  <si>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</si>
  <si>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</si>
  <si>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</si>
  <si>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</si>
  <si>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</si>
  <si>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</si>
  <si>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</si>
  <si>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</si>
  <si>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</si>
  <si>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</si>
  <si>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</si>
  <si>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</si>
  <si>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</si>
  <si>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</si>
  <si>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</si>
  <si>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</si>
  <si>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</si>
  <si>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</si>
  <si>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</si>
  <si>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</si>
  <si>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</si>
  <si>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</si>
  <si>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</si>
  <si>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</si>
  <si>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</si>
  <si>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</si>
  <si>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</si>
  <si>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</si>
  <si>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</si>
  <si>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</si>
  <si>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</si>
  <si>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</si>
  <si>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</si>
  <si>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</si>
  <si>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</si>
  <si>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</si>
  <si>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</si>
  <si>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</si>
  <si>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</si>
  <si>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</si>
  <si>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</si>
  <si>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</si>
  <si>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</si>
  <si>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</si>
  <si>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</si>
  <si>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</si>
  <si>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</si>
  <si>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</si>
  <si>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</si>
  <si>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</si>
  <si>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</si>
  <si>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</si>
  <si>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</si>
  <si>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</si>
  <si>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</si>
  <si>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</si>
  <si>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</si>
  <si>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</si>
  <si>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</si>
  <si>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</si>
  <si>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</si>
  <si>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</si>
  <si>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</si>
  <si>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</si>
  <si>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</si>
  <si>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</si>
  <si>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</si>
  <si>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</si>
  <si>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</si>
  <si>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</si>
  <si>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</si>
  <si>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</si>
  <si>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</si>
  <si>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</si>
  <si>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</si>
  <si>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</si>
  <si>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</si>
  <si>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</si>
  <si>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</si>
  <si>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</si>
  <si>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</si>
  <si>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</si>
  <si>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</si>
  <si>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</si>
  <si>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</si>
  <si>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</si>
  <si>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</si>
  <si>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</si>
  <si>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</si>
  <si>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</si>
  <si>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</si>
  <si>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</si>
  <si>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</si>
  <si>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</si>
  <si>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</si>
  <si>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</si>
  <si>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</si>
  <si>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</si>
  <si>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</si>
  <si>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</si>
  <si>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</si>
  <si>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</si>
  <si>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</si>
  <si>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</si>
  <si>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</si>
  <si>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</si>
  <si>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</si>
  <si>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</si>
  <si>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</si>
  <si>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</si>
  <si>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</si>
  <si>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</si>
  <si>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</si>
  <si>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</si>
  <si>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</si>
  <si>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</si>
  <si>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</si>
  <si>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</si>
  <si>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</si>
  <si>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</si>
  <si>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</si>
  <si>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</si>
  <si>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</si>
  <si>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</si>
  <si>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</si>
  <si>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</si>
  <si>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</si>
  <si>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</si>
  <si>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</si>
  <si>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</si>
  <si>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</si>
  <si>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</si>
  <si>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</si>
  <si>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</si>
  <si>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</si>
  <si>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</si>
  <si>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</si>
  <si>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</si>
  <si>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</si>
  <si>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</si>
  <si>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</si>
  <si>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</si>
  <si>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</si>
  <si>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</si>
  <si>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</si>
  <si>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</si>
  <si>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</si>
  <si>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</si>
  <si>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</si>
  <si>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</si>
  <si>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</si>
  <si>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</si>
  <si>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</si>
  <si>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</si>
  <si>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</si>
  <si>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</si>
  <si>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</si>
  <si>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</si>
  <si>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</si>
  <si>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</si>
  <si>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</si>
  <si>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</si>
  <si>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</si>
  <si>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</si>
  <si>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</si>
  <si>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</si>
  <si>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</si>
  <si>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</si>
  <si>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</si>
  <si>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</si>
  <si>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</si>
  <si>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</si>
  <si>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</si>
  <si>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</si>
  <si>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</si>
  <si>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</si>
  <si>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</si>
  <si>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</si>
  <si>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</si>
  <si>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</si>
  <si>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</si>
  <si>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</si>
  <si>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</si>
  <si>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</si>
  <si>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</si>
  <si>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</si>
  <si>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</si>
  <si>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</si>
  <si>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</si>
  <si>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</si>
  <si>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</si>
  <si>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</si>
  <si>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</si>
  <si>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</si>
  <si>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</si>
  <si>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</si>
  <si>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</si>
  <si>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</si>
  <si>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</si>
  <si>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</si>
  <si>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</si>
  <si>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</si>
  <si>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</si>
  <si>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</si>
  <si>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</si>
  <si>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</si>
  <si>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</si>
  <si>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</si>
  <si>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</si>
  <si>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</si>
  <si>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</si>
  <si>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</si>
  <si>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</si>
  <si>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</si>
  <si>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</si>
  <si>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</si>
  <si>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</si>
  <si>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</si>
  <si>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</si>
  <si>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</si>
  <si>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</si>
  <si>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</si>
  <si>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</si>
  <si>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</si>
  <si>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</si>
  <si>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</si>
  <si>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</si>
  <si>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</si>
  <si>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</si>
  <si>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</si>
  <si>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</si>
  <si>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</si>
  <si>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</si>
  <si>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</si>
  <si>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</si>
  <si>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</si>
  <si>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</si>
  <si>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</si>
  <si>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</si>
  <si>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</si>
  <si>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</si>
  <si>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</si>
  <si>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</si>
  <si>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</si>
  <si>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</si>
  <si>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</si>
  <si>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</si>
  <si>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</si>
  <si>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</si>
  <si>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</si>
  <si>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</si>
  <si>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</si>
  <si>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</si>
  <si>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</si>
  <si>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</si>
  <si>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</si>
  <si>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</si>
  <si>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</si>
  <si>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</si>
  <si>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</si>
  <si>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</si>
  <si>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</si>
  <si>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</si>
  <si>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</si>
  <si>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</si>
  <si>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</si>
  <si>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</si>
  <si>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</si>
  <si>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</si>
  <si>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</si>
  <si>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</si>
  <si>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</si>
  <si>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</si>
  <si>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</si>
  <si>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</si>
  <si>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</si>
  <si>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</si>
  <si>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</si>
  <si>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</si>
  <si>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</si>
  <si>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</si>
  <si>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</si>
  <si>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</si>
  <si>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</si>
  <si>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</si>
  <si>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</si>
  <si>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</si>
  <si>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</si>
  <si>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</si>
  <si>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</si>
  <si>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</si>
  <si>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</si>
  <si>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</si>
  <si>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</si>
  <si>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</si>
  <si>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</si>
  <si>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</si>
  <si>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</si>
  <si>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</si>
  <si>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</si>
  <si>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</si>
  <si>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</si>
  <si>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</si>
  <si>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</si>
  <si>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</si>
  <si>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</si>
  <si>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</si>
  <si>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</si>
  <si>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</si>
  <si>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</si>
  <si>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</si>
  <si>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</si>
  <si>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</si>
  <si>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</si>
  <si>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</si>
  <si>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</si>
  <si>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</si>
  <si>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</si>
  <si>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</si>
  <si>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</si>
  <si>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</si>
  <si>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</si>
  <si>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</si>
  <si>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</si>
  <si>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</si>
  <si>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</si>
  <si>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</si>
  <si>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</si>
  <si>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</si>
  <si>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</si>
  <si>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</si>
  <si>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</si>
  <si>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</si>
  <si>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</si>
  <si>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</si>
  <si>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</si>
  <si>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</si>
  <si>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</si>
  <si>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</si>
  <si>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</si>
  <si>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</si>
  <si>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</si>
  <si>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</si>
  <si>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</si>
  <si>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</si>
  <si>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</si>
  <si>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</si>
  <si>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</si>
  <si>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</si>
  <si>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</si>
  <si>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</si>
  <si>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</si>
  <si>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</si>
  <si>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</si>
  <si>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</si>
  <si>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</si>
  <si>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</si>
  <si>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</si>
  <si>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</si>
  <si>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</si>
  <si>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</si>
  <si>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</si>
  <si>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</si>
  <si>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</si>
  <si>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</si>
  <si>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</si>
  <si>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</si>
  <si>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</si>
  <si>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</si>
  <si>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</si>
  <si>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</si>
  <si>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</si>
  <si>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</si>
  <si>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</si>
  <si>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</si>
  <si>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</si>
  <si>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</si>
  <si>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</si>
  <si>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</si>
  <si>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</si>
  <si>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</si>
  <si>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</si>
  <si>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</si>
  <si>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</si>
  <si>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</si>
  <si>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</si>
  <si>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</si>
  <si>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</si>
  <si>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</si>
  <si>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</si>
  <si>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</si>
  <si>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</si>
  <si>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</si>
  <si>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</si>
  <si>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</si>
  <si>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</si>
  <si>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</si>
  <si>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</si>
  <si>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</si>
  <si>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</si>
  <si>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</si>
  <si>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</si>
  <si>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</si>
  <si>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</si>
  <si>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</si>
  <si>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</si>
  <si>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</si>
  <si>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</si>
  <si>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</si>
  <si>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</si>
  <si>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</si>
  <si>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</si>
  <si>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</si>
  <si>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</si>
  <si>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</si>
  <si>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</si>
  <si>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</si>
  <si>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</si>
  <si>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</si>
  <si>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</si>
  <si>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</si>
  <si>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</si>
  <si>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</si>
  <si>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</si>
  <si>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</si>
  <si>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</si>
  <si>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</si>
  <si>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</si>
  <si>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</si>
  <si>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</si>
  <si>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</si>
  <si>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</si>
  <si>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</si>
  <si>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</si>
  <si>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</si>
  <si>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</si>
  <si>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</si>
  <si>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</si>
  <si>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</si>
  <si>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</si>
  <si>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</si>
  <si>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</si>
  <si>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</si>
  <si>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</si>
  <si>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</si>
  <si>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</si>
  <si>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</si>
  <si>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</si>
  <si>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</si>
  <si>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</si>
  <si>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</si>
  <si>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</si>
  <si>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</si>
  <si>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</si>
  <si>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</si>
  <si>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</si>
  <si>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</si>
  <si>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</si>
  <si>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</si>
  <si>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</si>
  <si>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</si>
  <si>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</si>
  <si>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</si>
  <si>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</si>
  <si>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</si>
  <si>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</si>
  <si>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</si>
  <si>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</si>
  <si>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</si>
  <si>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</si>
  <si>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</si>
  <si>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</si>
  <si>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</si>
  <si>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</si>
  <si>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</si>
  <si>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</si>
  <si>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</si>
  <si>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</si>
  <si>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</si>
  <si>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</si>
  <si>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</si>
  <si>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</si>
  <si>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</si>
  <si>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</si>
  <si>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</si>
  <si>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</si>
  <si>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</si>
  <si>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</si>
  <si>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</si>
  <si>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</si>
  <si>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</si>
  <si>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</si>
  <si>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</si>
  <si>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</si>
  <si>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</si>
  <si>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</si>
  <si>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</si>
  <si>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</si>
  <si>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</si>
  <si>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</si>
  <si>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</si>
  <si>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</si>
  <si>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</si>
  <si>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</si>
  <si>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</si>
  <si>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</si>
  <si>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</si>
  <si>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</si>
  <si>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</si>
  <si>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</si>
  <si>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</si>
  <si>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</si>
  <si>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</si>
  <si>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</si>
  <si>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</si>
  <si>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</si>
  <si>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</si>
  <si>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</si>
  <si>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</si>
  <si>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</si>
  <si>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</si>
  <si>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</si>
  <si>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</si>
  <si>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</si>
  <si>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</si>
  <si>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</si>
  <si>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</si>
  <si>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</si>
  <si>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</si>
  <si>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</si>
  <si>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</si>
  <si>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</si>
  <si>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</si>
  <si>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</si>
  <si>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</si>
  <si>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</si>
  <si>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</si>
  <si>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</si>
  <si>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</si>
  <si>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</si>
  <si>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</si>
  <si>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</si>
  <si>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</si>
  <si>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</si>
  <si>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</si>
  <si>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</si>
  <si>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</si>
  <si>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</si>
  <si>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</si>
  <si>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</si>
  <si>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</si>
  <si>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</si>
  <si>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</si>
  <si>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</si>
  <si>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</si>
  <si>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</si>
  <si>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</si>
  <si>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</si>
  <si>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</si>
  <si>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</si>
  <si>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</si>
  <si>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</si>
  <si>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</si>
  <si>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</si>
  <si>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</si>
  <si>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</si>
  <si>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</si>
  <si>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</si>
  <si>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</si>
  <si>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</si>
  <si>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</si>
  <si>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</si>
  <si>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</si>
  <si>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</si>
  <si>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</si>
  <si>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</si>
  <si>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</si>
  <si>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</si>
  <si>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</si>
  <si>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</si>
  <si>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</si>
  <si>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</si>
  <si>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</si>
  <si>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</si>
  <si>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</si>
  <si>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</si>
  <si>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</si>
  <si>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</si>
  <si>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</si>
  <si>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</si>
  <si>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</si>
  <si>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</si>
  <si>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</si>
  <si>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</si>
  <si>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</si>
  <si>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</si>
  <si>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</si>
  <si>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</si>
  <si>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</si>
  <si>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</si>
  <si>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</si>
  <si>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</si>
  <si>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</si>
  <si>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</si>
  <si>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</si>
  <si>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</si>
  <si>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</si>
  <si>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</si>
  <si>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</si>
  <si>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</si>
  <si>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</si>
  <si>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</si>
  <si>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</si>
  <si>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</si>
  <si>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</si>
  <si>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</si>
  <si>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</si>
  <si>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</si>
  <si>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</si>
  <si>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</si>
  <si>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</si>
  <si>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</si>
  <si>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</si>
  <si>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</si>
  <si>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</si>
  <si>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</si>
  <si>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</si>
  <si>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</si>
  <si>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</si>
  <si>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</si>
  <si>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</si>
  <si>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</si>
  <si>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</si>
  <si>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</si>
  <si>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</si>
  <si>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</si>
  <si>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</si>
  <si>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</si>
  <si>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</si>
  <si>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</si>
  <si>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</si>
  <si>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</si>
  <si>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</si>
  <si>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</si>
  <si>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</si>
  <si>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</si>
  <si>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</si>
  <si>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</si>
  <si>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</si>
  <si>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</si>
  <si>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</si>
  <si>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</si>
  <si>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</si>
  <si>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</si>
  <si>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</si>
  <si>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</si>
  <si>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</si>
  <si>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</si>
  <si>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</si>
  <si>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</si>
  <si>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</si>
  <si>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</si>
  <si>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</si>
  <si>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</si>
  <si>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</si>
  <si>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</si>
  <si>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</si>
  <si>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</si>
  <si>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</si>
  <si>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</si>
  <si>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</si>
  <si>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</si>
  <si>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</si>
  <si>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</si>
  <si>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</si>
  <si>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</si>
  <si>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</si>
  <si>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</si>
  <si>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</si>
  <si>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</si>
  <si>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</si>
  <si>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</si>
  <si>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</si>
  <si>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</si>
  <si>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</si>
  <si>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</si>
  <si>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</si>
  <si>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</si>
  <si>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</si>
  <si>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</si>
  <si>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</si>
  <si>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</si>
  <si>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</si>
  <si>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</si>
  <si>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</si>
  <si>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</si>
  <si>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</si>
  <si>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</si>
  <si>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</si>
  <si>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</si>
  <si>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</si>
  <si>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</si>
  <si>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</si>
  <si>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</si>
  <si>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</si>
  <si>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</si>
  <si>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</si>
  <si>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</si>
  <si>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</si>
  <si>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</si>
  <si>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</si>
  <si>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</si>
  <si>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</si>
  <si>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</si>
  <si>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</si>
  <si>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</si>
  <si>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</si>
  <si>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</si>
  <si>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</si>
  <si>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</si>
  <si>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</si>
  <si>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</si>
  <si>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</si>
  <si>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</si>
  <si>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</si>
  <si>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</si>
  <si>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</si>
  <si>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</si>
  <si>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</si>
  <si>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</si>
  <si>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</si>
  <si>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</si>
  <si>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</si>
  <si>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</si>
  <si>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</si>
  <si>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</si>
  <si>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</si>
  <si>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</si>
  <si>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</si>
  <si>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</si>
  <si>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</si>
  <si>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</si>
  <si>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</si>
  <si>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</si>
  <si>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</si>
  <si>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</si>
  <si>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</si>
  <si>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</si>
  <si>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</si>
  <si>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</si>
  <si>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</si>
  <si>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</si>
  <si>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</si>
  <si>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</si>
  <si>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</si>
  <si>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</si>
  <si>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</si>
  <si>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</si>
  <si>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</si>
  <si>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</si>
  <si>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</si>
  <si>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</si>
  <si>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</si>
  <si>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</si>
  <si>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</si>
  <si>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</si>
  <si>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</si>
  <si>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</si>
  <si>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</si>
  <si>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</si>
  <si>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</si>
  <si>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</si>
  <si>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</si>
  <si>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</si>
  <si>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</si>
  <si>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</si>
  <si>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</si>
  <si>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</si>
  <si>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</si>
  <si>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</si>
  <si>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</si>
  <si>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</si>
  <si>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</si>
  <si>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</si>
  <si>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</si>
  <si>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</si>
  <si>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</si>
  <si>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</si>
  <si>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</si>
  <si>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</si>
  <si>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</si>
  <si>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</si>
  <si>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</si>
  <si>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</si>
  <si>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</si>
  <si>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</si>
  <si>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</si>
  <si>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</si>
  <si>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</si>
  <si>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</si>
  <si>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</si>
  <si>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</si>
  <si>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</si>
  <si>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</si>
  <si>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</si>
  <si>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</si>
  <si>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</si>
  <si>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</si>
  <si>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</si>
  <si>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</si>
  <si>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</si>
  <si>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</si>
  <si>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</si>
  <si>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</si>
  <si>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</si>
  <si>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</si>
  <si>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</si>
  <si>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</si>
  <si>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</si>
  <si>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</si>
  <si>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</si>
  <si>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</si>
  <si>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</si>
  <si>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</si>
  <si>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</si>
  <si>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</si>
  <si>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</si>
  <si>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</si>
  <si>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</si>
  <si>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</si>
  <si>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</si>
  <si>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</si>
  <si>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</si>
  <si>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</si>
  <si>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</si>
  <si>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</si>
  <si>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</si>
  <si>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</si>
  <si>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</si>
  <si>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</si>
  <si>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</si>
  <si>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</si>
  <si>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</si>
  <si>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</si>
  <si>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</si>
  <si>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</si>
  <si>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</si>
  <si>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</si>
  <si>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</si>
  <si>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</si>
  <si>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</si>
  <si>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</si>
  <si>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</si>
  <si>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</si>
  <si>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</si>
  <si>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</si>
  <si>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</si>
  <si>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</si>
  <si>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</si>
  <si>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</si>
  <si>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</si>
  <si>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</si>
  <si>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</si>
  <si>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</si>
  <si>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</si>
  <si>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</si>
  <si>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</si>
  <si>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</si>
  <si>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</si>
  <si>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</si>
  <si>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</si>
  <si>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</si>
  <si>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</si>
  <si>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</si>
  <si>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</si>
  <si>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</si>
  <si>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</si>
  <si>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</si>
  <si>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</si>
  <si>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</si>
  <si>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</si>
  <si>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</si>
  <si>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</si>
  <si>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</si>
  <si>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</si>
  <si>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</si>
  <si>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</si>
  <si>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</si>
  <si>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</si>
  <si>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</si>
  <si>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</si>
  <si>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</si>
  <si>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</si>
  <si>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</si>
  <si>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</si>
  <si>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</si>
  <si>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</si>
  <si>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</si>
  <si>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</si>
  <si>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</si>
  <si>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</si>
  <si>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</si>
  <si>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</si>
  <si>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</si>
  <si>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</si>
  <si>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</si>
  <si>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</si>
  <si>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</si>
  <si>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</si>
  <si>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</si>
  <si>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</si>
  <si>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</si>
  <si>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</si>
  <si>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</si>
  <si>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</si>
  <si>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</si>
  <si>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</si>
  <si>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</si>
  <si>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</si>
  <si>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</si>
  <si>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</si>
  <si>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</si>
  <si>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</si>
  <si>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</si>
  <si>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</si>
  <si>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</si>
  <si>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</si>
  <si>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</si>
  <si>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</si>
  <si>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</si>
  <si>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</si>
  <si>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</si>
  <si>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</si>
  <si>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</si>
  <si>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</si>
  <si>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</si>
  <si>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</si>
  <si>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</si>
  <si>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</si>
  <si>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</si>
  <si>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</si>
  <si>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</si>
  <si>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</si>
  <si>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</si>
  <si>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</si>
  <si>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</si>
  <si>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</si>
  <si>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</si>
  <si>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</si>
  <si>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</si>
  <si>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</si>
  <si>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</si>
  <si>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</si>
  <si>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</si>
  <si>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</si>
  <si>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</si>
  <si>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</si>
  <si>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</si>
  <si>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</si>
  <si>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</si>
  <si>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</si>
  <si>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</si>
  <si>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</si>
  <si>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</si>
  <si>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</si>
  <si>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</si>
  <si>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</si>
  <si>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</si>
  <si>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</si>
  <si>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</si>
  <si>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</si>
  <si>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</si>
  <si>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</si>
  <si>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</si>
  <si>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</si>
  <si>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</si>
  <si>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</si>
  <si>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</si>
  <si>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</si>
  <si>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</si>
  <si>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</si>
  <si>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</si>
  <si>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</si>
  <si>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</si>
  <si>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</si>
  <si>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</si>
  <si>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</si>
  <si>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</si>
  <si>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</si>
  <si>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</si>
  <si>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</si>
  <si>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</si>
  <si>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</si>
  <si>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</si>
  <si>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</si>
  <si>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</si>
  <si>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</si>
  <si>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</si>
  <si>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</si>
  <si>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</si>
  <si>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</si>
  <si>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</si>
  <si>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</si>
  <si>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</si>
  <si>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</si>
  <si>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</si>
  <si>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</si>
  <si>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</si>
  <si>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</si>
  <si>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</si>
  <si>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</si>
  <si>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</si>
  <si>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</si>
  <si>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</si>
  <si>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</si>
  <si>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</si>
  <si>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</si>
  <si>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</si>
  <si>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</si>
  <si>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</si>
  <si>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</si>
  <si>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</si>
  <si>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</si>
  <si>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</si>
  <si>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</si>
  <si>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</si>
  <si>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</si>
  <si>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</si>
  <si>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</si>
  <si>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</si>
  <si>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</si>
  <si>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</si>
  <si>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</si>
  <si>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</si>
  <si>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</si>
  <si>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</si>
  <si>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</si>
  <si>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</si>
  <si>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</si>
  <si>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</si>
  <si>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</si>
  <si>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</si>
  <si>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</si>
  <si>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</si>
  <si>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</si>
  <si>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</si>
  <si>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</si>
  <si>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</si>
  <si>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</si>
  <si>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</si>
  <si>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</si>
  <si>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</si>
  <si>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</si>
  <si>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</si>
  <si>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</si>
  <si>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</si>
  <si>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</si>
  <si>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</si>
  <si>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</si>
  <si>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</si>
  <si>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</si>
  <si>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</si>
  <si>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</si>
  <si>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</si>
  <si>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</si>
  <si>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</si>
  <si>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</si>
  <si>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</si>
  <si>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</si>
  <si>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</si>
  <si>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</si>
  <si>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</si>
  <si>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</si>
  <si>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</si>
  <si>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</si>
  <si>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</si>
  <si>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</si>
  <si>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</si>
  <si>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</si>
  <si>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</si>
  <si>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</si>
  <si>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</si>
  <si>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</si>
  <si>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</si>
  <si>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</si>
  <si>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</si>
  <si>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</si>
  <si>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</si>
  <si>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</si>
  <si>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</si>
  <si>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</si>
  <si>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</si>
  <si>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</si>
  <si>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</si>
  <si>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</si>
  <si>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</si>
  <si>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</si>
  <si>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</si>
  <si>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</si>
  <si>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</si>
  <si>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</si>
  <si>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</si>
  <si>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</si>
  <si>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</si>
  <si>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</si>
  <si>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</si>
  <si>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</si>
  <si>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</si>
  <si>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</si>
  <si>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</si>
  <si>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</si>
  <si>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</si>
  <si>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</si>
  <si>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</si>
  <si>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</si>
  <si>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</si>
  <si>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</si>
  <si>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</si>
  <si>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</si>
  <si>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</si>
  <si>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</si>
  <si>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</si>
  <si>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</si>
  <si>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</si>
  <si>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</si>
  <si>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</si>
  <si>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</si>
  <si>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</si>
  <si>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</si>
  <si>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</si>
  <si>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</si>
  <si>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</si>
  <si>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</si>
  <si>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</si>
  <si>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</si>
  <si>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</si>
  <si>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</si>
  <si>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</si>
  <si>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</si>
  <si>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</si>
  <si>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</si>
  <si>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</si>
  <si>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</si>
  <si>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</si>
  <si>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</si>
  <si>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</si>
  <si>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</si>
  <si>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</si>
  <si>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</si>
  <si>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</si>
  <si>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</si>
  <si>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</si>
  <si>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</si>
  <si>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</si>
  <si>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</si>
  <si>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</si>
  <si>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</si>
  <si>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</si>
  <si>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</si>
  <si>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</si>
  <si>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</si>
  <si>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</si>
  <si>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</si>
  <si>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</si>
  <si>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</si>
  <si>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</si>
  <si>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</si>
  <si>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</si>
  <si>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</si>
  <si>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</si>
  <si>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</si>
  <si>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</si>
  <si>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</si>
  <si>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</si>
  <si>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</si>
  <si>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</si>
  <si>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</si>
  <si>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</si>
  <si>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</si>
  <si>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</si>
  <si>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</si>
  <si>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</si>
  <si>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</si>
  <si>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</si>
  <si>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</si>
  <si>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</si>
  <si>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</si>
  <si>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</si>
  <si>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</si>
  <si>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</si>
  <si>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</si>
  <si>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</si>
  <si>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</si>
  <si>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</si>
  <si>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</si>
  <si>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</si>
  <si>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</si>
  <si>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</si>
  <si>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</si>
  <si>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</si>
  <si>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</si>
  <si>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</si>
  <si>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</si>
  <si>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</si>
  <si>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</si>
  <si>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</si>
  <si>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</si>
  <si>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</si>
  <si>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</si>
  <si>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</si>
  <si>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</si>
  <si>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</si>
  <si>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</si>
  <si>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</si>
  <si>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</si>
  <si>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</si>
  <si>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</si>
  <si>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</si>
  <si>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</si>
  <si>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</si>
  <si>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</si>
  <si>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</si>
  <si>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</si>
  <si>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</si>
  <si>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</si>
  <si>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</si>
  <si>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</si>
  <si>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</si>
  <si>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</si>
  <si>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</si>
  <si>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</si>
  <si>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</si>
  <si>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</si>
  <si>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</si>
  <si>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</si>
  <si>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</si>
  <si>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</si>
  <si>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</si>
  <si>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</si>
  <si>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</si>
  <si>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</si>
  <si>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</si>
  <si>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</si>
  <si>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</si>
  <si>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</si>
  <si>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</si>
  <si>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</si>
  <si>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</si>
  <si>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</si>
  <si>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</si>
  <si>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</si>
  <si>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</si>
  <si>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</si>
  <si>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</si>
  <si>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</si>
  <si>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</si>
  <si>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</si>
  <si>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</si>
  <si>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</si>
  <si>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</si>
  <si>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</si>
  <si>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</si>
  <si>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</si>
  <si>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</si>
  <si>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</si>
  <si>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</si>
  <si>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</si>
  <si>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</si>
  <si>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</si>
  <si>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</si>
  <si>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</si>
  <si>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</si>
  <si>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</si>
  <si>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</si>
  <si>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</si>
  <si>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</si>
  <si>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</si>
  <si>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</si>
  <si>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</si>
  <si>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</si>
  <si>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</si>
  <si>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</si>
  <si>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</si>
  <si>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</si>
  <si>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</si>
  <si>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</si>
  <si>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</si>
  <si>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</si>
  <si>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</si>
  <si>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</si>
  <si>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</si>
  <si>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</si>
  <si>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</si>
  <si>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</si>
  <si>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</si>
  <si>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</si>
  <si>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</si>
  <si>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</si>
  <si>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</si>
  <si>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</si>
  <si>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</si>
  <si>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</si>
  <si>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</si>
  <si>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</si>
  <si>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</si>
  <si>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</si>
  <si>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</si>
  <si>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</si>
  <si>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</si>
  <si>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</si>
  <si>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</si>
  <si>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</si>
  <si>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</si>
  <si>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</si>
  <si>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</si>
  <si>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</si>
  <si>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</si>
  <si>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</si>
  <si>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</si>
  <si>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</si>
  <si>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</si>
  <si>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</si>
  <si>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</si>
  <si>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</si>
  <si>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</si>
  <si>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</si>
  <si>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</si>
  <si>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</si>
  <si>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</si>
  <si>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</si>
  <si>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</si>
  <si>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</si>
  <si>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</si>
  <si>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</si>
  <si>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</si>
  <si>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</si>
  <si>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</si>
  <si>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</si>
  <si>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</si>
  <si>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</si>
  <si>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</si>
  <si>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</si>
  <si>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</si>
  <si>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</si>
  <si>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</si>
  <si>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</si>
  <si>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</si>
  <si>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</si>
  <si>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</si>
  <si>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</si>
  <si>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</si>
  <si>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</si>
  <si>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</si>
  <si>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</si>
  <si>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</si>
  <si>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</si>
  <si>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</si>
  <si>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</si>
  <si>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</si>
  <si>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</si>
  <si>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</si>
  <si>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</si>
  <si>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</si>
  <si>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</si>
  <si>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</si>
  <si>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</si>
  <si>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</si>
  <si>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</si>
  <si>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</si>
  <si>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</si>
  <si>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</si>
  <si>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</si>
  <si>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</si>
  <si>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</si>
  <si>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</si>
  <si>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</si>
  <si>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</si>
  <si>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</si>
  <si>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</si>
  <si>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</si>
  <si>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</si>
  <si>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</si>
  <si>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</si>
  <si>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</si>
  <si>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</si>
  <si>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</si>
  <si>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</si>
  <si>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</si>
  <si>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</si>
  <si>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</si>
  <si>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</si>
  <si>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</si>
  <si>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</si>
  <si>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</si>
  <si>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</si>
  <si>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</si>
  <si>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</si>
  <si>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</si>
  <si>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</si>
  <si>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</si>
  <si>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</si>
  <si>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</si>
  <si>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</si>
  <si>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</si>
  <si>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</si>
  <si>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</si>
  <si>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</si>
  <si>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</si>
  <si>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</si>
  <si>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</si>
  <si>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</si>
  <si>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</si>
  <si>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</si>
  <si>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</si>
  <si>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</si>
  <si>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</si>
  <si>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</si>
  <si>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</si>
  <si>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</si>
  <si>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</si>
  <si>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</si>
  <si>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</si>
  <si>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</si>
  <si>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</si>
  <si>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</si>
  <si>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</si>
  <si>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</si>
  <si>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</si>
  <si>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</si>
  <si>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</si>
  <si>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</si>
  <si>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</si>
  <si>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</si>
  <si>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</si>
  <si>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</si>
  <si>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</si>
  <si>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</si>
  <si>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</si>
  <si>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</si>
  <si>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</si>
  <si>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</si>
  <si>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</si>
  <si>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</si>
  <si>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</si>
  <si>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</si>
  <si>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</si>
  <si>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</si>
  <si>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</si>
  <si>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</si>
  <si>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</si>
  <si>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</si>
  <si>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</si>
  <si>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</si>
  <si>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</si>
  <si>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</si>
  <si>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</si>
  <si>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</si>
  <si>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</si>
  <si>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</si>
  <si>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</si>
  <si>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</si>
  <si>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</si>
  <si>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</si>
  <si>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</si>
  <si>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</si>
  <si>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</si>
  <si>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</si>
  <si>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</si>
  <si>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</si>
  <si>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</si>
  <si>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</si>
  <si>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</si>
  <si>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</si>
  <si>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</si>
  <si>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</si>
  <si>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</si>
  <si>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</si>
  <si>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</si>
  <si>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</si>
  <si>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</si>
  <si>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</si>
  <si>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</si>
  <si>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</si>
  <si>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</si>
  <si>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</si>
  <si>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</si>
  <si>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</si>
  <si>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</si>
  <si>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</si>
  <si>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</si>
  <si>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</si>
  <si>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</si>
  <si>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</si>
  <si>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</si>
  <si>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</si>
  <si>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</si>
  <si>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</si>
  <si>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</si>
  <si>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</si>
  <si>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</si>
  <si>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</si>
  <si>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</si>
  <si>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</si>
  <si>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</si>
  <si>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</si>
  <si>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</si>
  <si>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</si>
  <si>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</si>
  <si>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</si>
  <si>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</si>
  <si>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</si>
  <si>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</si>
  <si>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</si>
  <si>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</si>
  <si>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</si>
  <si>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</si>
  <si>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</si>
  <si>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</si>
  <si>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</si>
  <si>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</si>
  <si>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</si>
  <si>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</si>
  <si>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</si>
  <si>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</si>
  <si>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</si>
  <si>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</si>
  <si>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</si>
  <si>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</si>
  <si>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</si>
  <si>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</si>
  <si>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</si>
  <si>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</si>
  <si>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</si>
  <si>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</si>
  <si>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</si>
  <si>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</si>
  <si>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</si>
  <si>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</si>
  <si>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</si>
  <si>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</si>
  <si>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</si>
  <si>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</si>
  <si>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</si>
  <si>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</si>
  <si>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</si>
  <si>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</si>
  <si>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</si>
  <si>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</si>
  <si>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</si>
  <si>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</si>
  <si>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</si>
  <si>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</si>
  <si>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</si>
  <si>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</si>
  <si>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</si>
  <si>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</si>
  <si>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</si>
  <si>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</si>
  <si>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</si>
  <si>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</si>
  <si>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</si>
  <si>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</si>
  <si>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</si>
  <si>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</si>
  <si>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</si>
  <si>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</si>
  <si>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</si>
  <si>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</si>
  <si>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</si>
  <si>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</si>
  <si>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</si>
  <si>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</si>
  <si>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</si>
  <si>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</si>
  <si>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</si>
  <si>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</si>
  <si>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</si>
  <si>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</si>
  <si>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</si>
  <si>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</si>
  <si>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</si>
  <si>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</si>
  <si>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</si>
  <si>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</si>
  <si>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</si>
  <si>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</si>
  <si>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</si>
  <si>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</si>
  <si>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</si>
  <si>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</si>
  <si>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</si>
  <si>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</si>
  <si>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</si>
  <si>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</si>
  <si>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</si>
  <si>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</si>
  <si>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</si>
  <si>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</si>
  <si>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</si>
  <si>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</si>
  <si>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</si>
  <si>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</si>
  <si>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</si>
  <si>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</si>
  <si>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</si>
  <si>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</si>
  <si>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</si>
  <si>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</si>
  <si>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</si>
  <si>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</si>
  <si>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</si>
  <si>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</si>
  <si>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</si>
  <si>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</si>
  <si>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</si>
  <si>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</si>
  <si>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</si>
  <si>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</si>
  <si>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</si>
  <si>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</si>
  <si>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</si>
  <si>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</si>
  <si>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</si>
  <si>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</si>
  <si>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</si>
  <si>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</si>
  <si>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</si>
  <si>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</si>
  <si>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</si>
  <si>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</si>
  <si>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</si>
  <si>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</si>
  <si>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</si>
  <si>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</si>
  <si>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</si>
  <si>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</si>
  <si>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</si>
  <si>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</si>
  <si>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</si>
  <si>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</si>
  <si>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</si>
  <si>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</si>
  <si>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</si>
  <si>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</si>
  <si>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</si>
  <si>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</si>
  <si>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</si>
  <si>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</si>
  <si>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</si>
  <si>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</si>
  <si>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</si>
  <si>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</si>
  <si>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</si>
  <si>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</si>
  <si>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</si>
  <si>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</si>
  <si>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</si>
  <si>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</si>
  <si>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</si>
  <si>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</si>
  <si>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</si>
  <si>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</si>
  <si>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</si>
  <si>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</si>
  <si>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</si>
  <si>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</si>
  <si>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</si>
  <si>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</si>
  <si>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</si>
  <si>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</si>
  <si>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</si>
  <si>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</si>
  <si>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</si>
  <si>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</si>
  <si>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</si>
  <si>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</si>
  <si>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</si>
  <si>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</si>
  <si>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</si>
  <si>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</si>
  <si>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</si>
  <si>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</si>
  <si>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</si>
  <si>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</si>
  <si>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</si>
  <si>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</si>
  <si>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</si>
  <si>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</si>
  <si>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</si>
  <si>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</si>
  <si>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</si>
  <si>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</si>
  <si>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</si>
  <si>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</si>
  <si>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</si>
  <si>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</si>
  <si>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</si>
  <si>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</si>
  <si>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</si>
  <si>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</si>
  <si>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</si>
  <si>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</si>
  <si>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</si>
  <si>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</si>
  <si>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</si>
  <si>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</si>
  <si>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</si>
  <si>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</si>
  <si>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</si>
  <si>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</si>
  <si>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</si>
  <si>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</si>
  <si>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</si>
  <si>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</si>
  <si>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</si>
  <si>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</si>
  <si>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</si>
  <si>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</si>
  <si>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</si>
  <si>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</si>
  <si>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</si>
  <si>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</si>
  <si>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</si>
  <si>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</si>
  <si>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</si>
  <si>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</si>
  <si>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</si>
  <si>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</si>
  <si>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</si>
  <si>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</si>
  <si>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</si>
  <si>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</si>
  <si>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</si>
  <si>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</si>
  <si>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</si>
  <si>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</si>
  <si>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</si>
  <si>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</si>
  <si>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</si>
  <si>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</si>
  <si>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</si>
  <si>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</si>
  <si>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</si>
  <si>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</si>
  <si>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</si>
  <si>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</si>
  <si>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</si>
  <si>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</si>
  <si>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</si>
  <si>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</si>
  <si>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</si>
  <si>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</si>
  <si>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</si>
  <si>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</si>
  <si>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</si>
  <si>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</si>
  <si>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</si>
  <si>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</si>
  <si>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</si>
  <si>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</si>
  <si>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</si>
  <si>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</si>
  <si>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</si>
  <si>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</si>
  <si>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</si>
  <si>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</si>
  <si>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</si>
  <si>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</si>
  <si>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</si>
  <si>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</si>
  <si>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</si>
  <si>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</si>
  <si>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</si>
  <si>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</si>
  <si>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</si>
  <si>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</si>
  <si>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</si>
  <si>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</si>
  <si>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</si>
  <si>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</si>
  <si>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</si>
  <si>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</si>
  <si>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</si>
  <si>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</si>
  <si>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</si>
  <si>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</si>
  <si>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</si>
  <si>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</si>
  <si>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</si>
  <si>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</si>
  <si>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</si>
  <si>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</si>
  <si>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</si>
  <si>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</si>
  <si>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</si>
  <si>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</si>
  <si>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</si>
  <si>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</si>
  <si>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</si>
  <si>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</si>
  <si>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</si>
  <si>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</si>
  <si>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</si>
  <si>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</si>
  <si>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</si>
  <si>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</si>
  <si>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</si>
  <si>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</si>
  <si>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</si>
  <si>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</si>
  <si>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</si>
  <si>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</si>
  <si>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</si>
  <si>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</si>
  <si>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</si>
  <si>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</si>
  <si>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</si>
  <si>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</si>
  <si>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</si>
  <si>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</si>
  <si>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</si>
  <si>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</si>
  <si>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</si>
  <si>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</si>
  <si>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</si>
  <si>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</si>
  <si>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</si>
  <si>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</si>
  <si>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</si>
  <si>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</si>
  <si>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</si>
  <si>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</si>
  <si>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</si>
  <si>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</si>
  <si>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</si>
  <si>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</si>
  <si>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</si>
  <si>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</si>
  <si>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</si>
  <si>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</si>
  <si>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</si>
  <si>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</si>
  <si>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</si>
  <si>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</si>
  <si>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</si>
  <si>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</si>
  <si>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</si>
  <si>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</si>
  <si>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</si>
  <si>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</si>
  <si>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</si>
  <si>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</si>
  <si>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</si>
  <si>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</si>
  <si>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</si>
  <si>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</si>
  <si>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</si>
  <si>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</si>
  <si>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</si>
  <si>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</si>
  <si>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</si>
  <si>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</si>
  <si>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</si>
  <si>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</si>
  <si>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</si>
  <si>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</si>
  <si>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</si>
  <si>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</si>
  <si>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</si>
  <si>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</si>
  <si>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</si>
  <si>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</si>
  <si>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</si>
  <si>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</si>
  <si>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</si>
  <si>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</si>
  <si>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</si>
  <si>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</si>
  <si>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</si>
  <si>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</si>
  <si>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</si>
  <si>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</si>
  <si>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</si>
  <si>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</si>
  <si>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</si>
  <si>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</si>
  <si>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</si>
  <si>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</si>
  <si>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</si>
  <si>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</si>
  <si>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</si>
  <si>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</si>
  <si>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</si>
  <si>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</si>
  <si>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</si>
  <si>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</si>
  <si>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</si>
  <si>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</si>
  <si>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</si>
  <si>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</si>
  <si>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</si>
  <si>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</si>
  <si>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</si>
  <si>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</si>
  <si>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</si>
  <si>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</si>
  <si>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</si>
  <si>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</si>
  <si>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</si>
  <si>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</si>
  <si>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</si>
  <si>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</si>
  <si>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</si>
  <si>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</si>
  <si>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</si>
  <si>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</si>
  <si>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</si>
  <si>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</si>
  <si>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</si>
  <si>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</si>
  <si>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</si>
  <si>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</si>
  <si>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</si>
  <si>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</si>
  <si>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</si>
  <si>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</si>
  <si>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</si>
  <si>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</si>
  <si>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</si>
  <si>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</si>
  <si>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</si>
  <si>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</si>
  <si>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</si>
  <si>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</si>
  <si>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</si>
  <si>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</si>
  <si>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</si>
  <si>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</si>
  <si>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</si>
  <si>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</si>
  <si>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</si>
  <si>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</si>
  <si>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</si>
  <si>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</si>
  <si>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</si>
  <si>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</si>
  <si>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</si>
  <si>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</si>
  <si>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</si>
  <si>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</si>
  <si>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</si>
  <si>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</si>
  <si>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</si>
  <si>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</si>
  <si>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</si>
  <si>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</si>
  <si>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</si>
  <si>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</si>
  <si>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</si>
  <si>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</si>
  <si>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</si>
  <si>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</si>
  <si>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</si>
  <si>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</si>
  <si>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</si>
  <si>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</si>
  <si>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</si>
  <si>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</si>
  <si>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</si>
  <si>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</si>
  <si>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</si>
  <si>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</si>
  <si>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</si>
  <si>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</si>
  <si>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</si>
  <si>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</si>
  <si>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</si>
  <si>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</si>
  <si>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</si>
  <si>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</si>
  <si>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</si>
  <si>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</si>
  <si>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</si>
  <si>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</si>
  <si>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</si>
  <si>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</si>
  <si>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</si>
  <si>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</si>
  <si>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</si>
  <si>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</si>
  <si>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</si>
  <si>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</si>
  <si>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</si>
  <si>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</si>
  <si>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</si>
  <si>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</si>
  <si>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</si>
  <si>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</si>
  <si>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</si>
  <si>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</si>
  <si>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</si>
  <si>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</si>
  <si>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</si>
  <si>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</si>
  <si>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</si>
  <si>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</si>
  <si>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</si>
  <si>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</si>
  <si>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</si>
  <si>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</si>
  <si>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</si>
  <si>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</si>
  <si>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</si>
  <si>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</si>
  <si>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</si>
  <si>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</si>
  <si>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</si>
  <si>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</si>
  <si>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</si>
  <si>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</si>
  <si>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</si>
  <si>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</si>
  <si>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</si>
  <si>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</si>
  <si>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</si>
  <si>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</si>
  <si>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</si>
  <si>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</si>
  <si>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</si>
  <si>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</si>
  <si>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</si>
  <si>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</si>
  <si>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</si>
  <si>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</si>
  <si>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</si>
  <si>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</si>
  <si>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</si>
  <si>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</si>
  <si>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</si>
  <si>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</si>
  <si>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</si>
  <si>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</si>
  <si>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</si>
  <si>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</si>
  <si>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</si>
  <si>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</si>
  <si>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</si>
  <si>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</si>
  <si>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</si>
  <si>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</si>
  <si>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</si>
  <si>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</si>
  <si>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</si>
  <si>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</si>
  <si>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</si>
  <si>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</si>
  <si>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</si>
  <si>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</si>
  <si>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</si>
  <si>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</si>
  <si>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</si>
  <si>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</si>
  <si>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</si>
  <si>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</si>
  <si>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</si>
  <si>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</si>
  <si>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</si>
  <si>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</si>
  <si>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</si>
  <si>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</si>
  <si>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</si>
  <si>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</si>
  <si>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</si>
  <si>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</si>
  <si>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</si>
  <si>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</si>
  <si>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</si>
  <si>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</si>
  <si>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</si>
  <si>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</si>
  <si>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</si>
  <si>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</si>
  <si>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</si>
  <si>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</si>
  <si>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</si>
  <si>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</si>
  <si>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</si>
  <si>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</si>
  <si>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</si>
  <si>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</si>
  <si>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</si>
  <si>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</si>
  <si>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</si>
  <si>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</si>
  <si>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</si>
  <si>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</si>
  <si>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</si>
  <si>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</si>
  <si>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</si>
  <si>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</si>
  <si>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</si>
  <si>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</si>
  <si>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</si>
  <si>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</si>
  <si>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</si>
  <si>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</si>
  <si>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</si>
  <si>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</si>
  <si>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</si>
  <si>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</si>
  <si>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</si>
  <si>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</si>
  <si>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</si>
  <si>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</si>
  <si>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</si>
  <si>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</si>
  <si>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</si>
  <si>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</si>
  <si>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</si>
  <si>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</si>
  <si>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</si>
  <si>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</si>
  <si>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</si>
  <si>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</si>
  <si>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</si>
  <si>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</si>
  <si>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</si>
  <si>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</si>
  <si>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</si>
  <si>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</si>
  <si>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</si>
  <si>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</si>
  <si>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</si>
  <si>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</si>
  <si>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</si>
  <si>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</si>
  <si>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</si>
  <si>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</si>
  <si>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</si>
  <si>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</si>
  <si>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</si>
  <si>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</si>
  <si>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</si>
  <si>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</si>
  <si>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</si>
  <si>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</si>
  <si>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</si>
  <si>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</si>
  <si>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</si>
  <si>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</si>
  <si>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</si>
  <si>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</si>
  <si>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</si>
  <si>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</si>
  <si>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</si>
  <si>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</si>
  <si>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</si>
  <si>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</si>
  <si>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</si>
  <si>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</si>
  <si>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</si>
  <si>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</si>
  <si>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</si>
  <si>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</si>
  <si>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</si>
  <si>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</si>
  <si>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</si>
  <si>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</si>
  <si>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</si>
  <si>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</si>
  <si>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</si>
  <si>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</si>
  <si>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</si>
  <si>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</si>
  <si>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</si>
  <si>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</si>
  <si>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</si>
  <si>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</si>
  <si>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</si>
  <si>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</si>
  <si>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</si>
  <si>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</si>
  <si>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</si>
  <si>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</si>
  <si>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</si>
  <si>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</si>
  <si>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</si>
  <si>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</si>
  <si>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</si>
  <si>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</si>
  <si>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</si>
  <si>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</si>
  <si>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</si>
  <si>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</si>
  <si>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</si>
  <si>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</si>
  <si>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</si>
  <si>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</si>
  <si>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</si>
  <si>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</si>
  <si>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</si>
  <si>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</si>
  <si>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</si>
  <si>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</si>
  <si>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</si>
  <si>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</si>
  <si>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</si>
  <si>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</si>
  <si>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</si>
  <si>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</si>
  <si>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</si>
  <si>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</si>
  <si>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</si>
  <si>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</si>
  <si>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</si>
  <si>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</si>
  <si>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</si>
  <si>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</si>
  <si>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</si>
  <si>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</si>
  <si>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</si>
  <si>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</si>
  <si>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</si>
  <si>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</si>
  <si>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</si>
  <si>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</si>
  <si>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</si>
  <si>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</si>
  <si>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</si>
  <si>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</si>
  <si>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</si>
  <si>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</si>
  <si>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</si>
  <si>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</si>
  <si>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</si>
  <si>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</si>
  <si>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</si>
  <si>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</si>
  <si>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</si>
  <si>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</si>
  <si>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</si>
  <si>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</si>
  <si>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</si>
  <si>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</si>
  <si>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</si>
  <si>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</si>
  <si>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</si>
  <si>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</si>
  <si>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</si>
  <si>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</si>
  <si>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</si>
  <si>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</si>
  <si>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</si>
  <si>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</si>
  <si>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</si>
  <si>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</si>
  <si>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</si>
  <si>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</si>
  <si>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</si>
  <si>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</si>
  <si>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</si>
  <si>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</si>
  <si>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</si>
  <si>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</si>
  <si>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</si>
  <si>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</si>
  <si>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</si>
  <si>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</si>
  <si>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</si>
  <si>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</si>
  <si>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</si>
  <si>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</si>
  <si>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</si>
  <si>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</si>
  <si>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</si>
  <si>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</si>
  <si>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</si>
  <si>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</si>
  <si>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</si>
  <si>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</si>
  <si>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</si>
  <si>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</si>
  <si>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</si>
  <si>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</si>
  <si>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</si>
  <si>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</si>
  <si>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</si>
  <si>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</si>
  <si>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</si>
  <si>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</si>
  <si>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</si>
  <si>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</si>
  <si>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</si>
  <si>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</si>
  <si>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</si>
  <si>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</si>
  <si>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</si>
  <si>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</si>
  <si>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</si>
  <si>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</si>
  <si>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</si>
  <si>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</si>
  <si>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</si>
  <si>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</si>
  <si>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</si>
  <si>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</si>
  <si>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</si>
  <si>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</si>
  <si>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</si>
  <si>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</si>
  <si>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</si>
  <si>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</si>
  <si>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</si>
  <si>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</si>
  <si>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</si>
  <si>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</si>
  <si>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</si>
  <si>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</si>
  <si>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</si>
  <si>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</si>
  <si>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</si>
  <si>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</si>
  <si>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</si>
  <si>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</si>
  <si>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</si>
  <si>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</si>
  <si>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</si>
  <si>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</si>
  <si>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</si>
  <si>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</si>
  <si>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</si>
  <si>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</si>
  <si>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</si>
  <si>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</si>
  <si>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</si>
  <si>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</si>
  <si>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</si>
  <si>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</si>
  <si>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</si>
  <si>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</si>
  <si>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</si>
  <si>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</si>
  <si>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</si>
  <si>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</si>
  <si>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</si>
  <si>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</si>
  <si>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</si>
  <si>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</si>
  <si>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</si>
  <si>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</si>
  <si>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</si>
  <si>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</si>
  <si>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</si>
  <si>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</si>
  <si>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</si>
  <si>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</si>
  <si>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</si>
  <si>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</si>
  <si>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</si>
  <si>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</si>
  <si>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</si>
  <si>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</si>
  <si>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</si>
  <si>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</si>
  <si>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</si>
  <si>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</si>
  <si>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</si>
  <si>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</si>
  <si>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</si>
  <si>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</si>
  <si>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</si>
  <si>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</si>
  <si>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</si>
  <si>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</si>
  <si>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</si>
  <si>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</si>
  <si>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</si>
  <si>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</si>
  <si>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</si>
  <si>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</si>
  <si>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</si>
  <si>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</si>
  <si>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</si>
  <si>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</si>
  <si>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</si>
  <si>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</si>
  <si>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</si>
  <si>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</si>
  <si>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</si>
  <si>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</si>
  <si>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</si>
  <si>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</si>
  <si>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</si>
  <si>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</si>
  <si>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</si>
  <si>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</si>
  <si>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</si>
  <si>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</si>
  <si>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</si>
  <si>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</si>
  <si>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</si>
  <si>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</si>
  <si>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</si>
  <si>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</si>
  <si>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</si>
  <si>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</si>
  <si>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</si>
  <si>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</si>
  <si>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</si>
  <si>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</si>
  <si>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</si>
  <si>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</si>
  <si>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</si>
  <si>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</si>
  <si>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</si>
  <si>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</si>
  <si>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</si>
  <si>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</si>
  <si>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</si>
  <si>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</si>
  <si>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</si>
  <si>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</si>
  <si>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</si>
  <si>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</si>
  <si>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</si>
  <si>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</si>
  <si>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</si>
  <si>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</si>
  <si>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</si>
  <si>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</si>
  <si>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</si>
  <si>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</si>
  <si>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</si>
  <si>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</si>
  <si>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</si>
  <si>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</si>
  <si>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</si>
  <si>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</si>
  <si>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</si>
  <si>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</si>
  <si>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</si>
  <si>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</si>
  <si>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</si>
  <si>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</si>
  <si>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</si>
  <si>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</si>
  <si>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</si>
  <si>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</si>
  <si>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</si>
  <si>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</si>
  <si>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</si>
  <si>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</si>
  <si>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</si>
  <si>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</si>
  <si>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</si>
  <si>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</si>
  <si>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</si>
  <si>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</si>
  <si>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</si>
  <si>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</si>
  <si>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</si>
  <si>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</si>
  <si>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</si>
  <si>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</si>
  <si>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</si>
  <si>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</si>
  <si>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</si>
  <si>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</si>
  <si>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</si>
  <si>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</si>
  <si>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</si>
  <si>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</si>
  <si>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</si>
  <si>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</si>
  <si>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</si>
  <si>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</si>
  <si>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</si>
  <si>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</si>
  <si>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</si>
  <si>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</si>
  <si>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</si>
  <si>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</si>
  <si>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</si>
  <si>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</si>
  <si>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</si>
  <si>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</si>
  <si>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</si>
  <si>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</si>
  <si>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</si>
  <si>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</si>
  <si>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</si>
  <si>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</si>
  <si>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</si>
  <si>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</si>
  <si>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</si>
  <si>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</si>
  <si>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</si>
  <si>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</si>
  <si>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</si>
  <si>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</si>
  <si>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</si>
  <si>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</si>
  <si>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</si>
  <si>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</si>
  <si>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</si>
  <si>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</si>
  <si>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</si>
  <si>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</si>
  <si>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</si>
  <si>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</si>
  <si>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</si>
  <si>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</si>
  <si>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</si>
  <si>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</si>
  <si>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</si>
  <si>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</si>
  <si>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</si>
  <si>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</si>
  <si>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</si>
  <si>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</si>
  <si>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</si>
  <si>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</si>
  <si>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</si>
  <si>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</si>
  <si>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</si>
  <si>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</si>
  <si>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</si>
  <si>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</si>
  <si>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</si>
  <si>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</si>
  <si>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</si>
  <si>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</si>
  <si>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</si>
  <si>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</si>
  <si>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</si>
  <si>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</si>
  <si>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</si>
  <si>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</si>
  <si>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</si>
  <si>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</si>
  <si>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</si>
  <si>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</si>
  <si>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</si>
  <si>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</si>
  <si>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</si>
  <si>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</si>
  <si>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</si>
  <si>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</si>
  <si>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</si>
  <si>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</si>
  <si>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</si>
  <si>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</si>
  <si>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</si>
  <si>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</si>
  <si>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</si>
  <si>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</si>
  <si>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</si>
  <si>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</si>
  <si>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</si>
  <si>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</si>
  <si>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</si>
  <si>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</si>
  <si>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</si>
  <si>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</si>
  <si>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</si>
  <si>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</si>
  <si>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</si>
  <si>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</si>
  <si>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</si>
  <si>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</si>
  <si>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</si>
  <si>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</si>
  <si>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</si>
  <si>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</si>
  <si>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</si>
  <si>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</si>
  <si>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</si>
  <si>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</si>
  <si>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</si>
  <si>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</si>
  <si>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</si>
  <si>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</si>
  <si>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</si>
  <si>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</si>
  <si>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</si>
  <si>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</si>
  <si>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</si>
  <si>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</si>
  <si>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</si>
  <si>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</si>
  <si>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</si>
  <si>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</si>
  <si>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</si>
  <si>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</si>
  <si>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</si>
  <si>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</si>
  <si>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</si>
  <si>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</si>
  <si>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</si>
  <si>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</si>
  <si>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</si>
  <si>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</si>
  <si>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</si>
  <si>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</si>
  <si>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</si>
  <si>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</si>
  <si>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</si>
  <si>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</si>
  <si>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</si>
  <si>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</si>
  <si>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</si>
  <si>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</si>
  <si>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</si>
  <si>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</si>
  <si>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</si>
  <si>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</si>
  <si>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</si>
  <si>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</si>
  <si>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</si>
  <si>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</si>
  <si>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</si>
  <si>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</si>
  <si>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</si>
  <si>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</si>
  <si>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</si>
  <si>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</si>
  <si>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</si>
  <si>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</si>
  <si>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</si>
  <si>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</si>
  <si>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</si>
  <si>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</si>
  <si>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</si>
  <si>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</si>
  <si>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</si>
  <si>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</si>
  <si>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</si>
  <si>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</si>
  <si>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</si>
  <si>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</si>
  <si>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</si>
  <si>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</si>
  <si>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</si>
  <si>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</si>
  <si>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</si>
  <si>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</si>
  <si>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</si>
  <si>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</si>
  <si>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</si>
  <si>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</si>
  <si>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</si>
  <si>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</si>
  <si>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</si>
  <si>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</si>
  <si>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</si>
  <si>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</si>
  <si>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</si>
  <si>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</si>
  <si>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</si>
  <si>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</si>
  <si>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</si>
  <si>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</si>
  <si>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</si>
  <si>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</si>
  <si>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</si>
  <si>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</si>
  <si>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</si>
  <si>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</si>
  <si>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</si>
  <si>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</si>
  <si>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</si>
  <si>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</si>
  <si>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</si>
  <si>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</si>
  <si>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</si>
  <si>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</si>
  <si>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</si>
  <si>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</si>
  <si>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</si>
  <si>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</si>
  <si>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</si>
  <si>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</si>
  <si>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</si>
  <si>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</si>
  <si>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</si>
  <si>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</si>
  <si>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</si>
  <si>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</si>
  <si>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</si>
  <si>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</si>
  <si>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</si>
  <si>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</si>
  <si>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</si>
  <si>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</si>
  <si>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</si>
  <si>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</si>
  <si>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</si>
  <si>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</si>
  <si>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</si>
  <si>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</si>
  <si>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</si>
  <si>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</si>
  <si>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</si>
  <si>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</si>
  <si>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</si>
  <si>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</si>
  <si>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</si>
  <si>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</si>
  <si>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</si>
  <si>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</si>
  <si>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</si>
  <si>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</si>
  <si>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</si>
  <si>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</si>
  <si>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</si>
  <si>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</si>
  <si>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</si>
  <si>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</si>
  <si>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</si>
  <si>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</si>
  <si>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</si>
  <si>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</si>
  <si>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</si>
  <si>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</si>
  <si>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</si>
  <si>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</si>
  <si>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</si>
  <si>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</si>
  <si>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</si>
  <si>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</si>
  <si>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</si>
  <si>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</si>
  <si>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</si>
  <si>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</si>
  <si>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</si>
  <si>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</si>
  <si>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</si>
  <si>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</si>
  <si>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</si>
  <si>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</si>
  <si>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</si>
  <si>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</si>
  <si>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</si>
  <si>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</si>
  <si>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</si>
  <si>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</si>
  <si>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</si>
  <si>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</si>
  <si>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</si>
  <si>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</si>
  <si>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</si>
  <si>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</si>
  <si>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</si>
  <si>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</si>
  <si>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</si>
  <si>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</si>
  <si>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</si>
  <si>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</si>
  <si>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</si>
  <si>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</si>
  <si>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</si>
  <si>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</si>
  <si>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</si>
  <si>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</si>
  <si>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</si>
  <si>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</si>
  <si>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</si>
  <si>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</si>
  <si>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</si>
  <si>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</si>
  <si>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</si>
  <si>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</si>
  <si>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</si>
  <si>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</si>
  <si>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</si>
  <si>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</si>
  <si>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</si>
  <si>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</si>
  <si>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</si>
  <si>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</si>
  <si>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</si>
  <si>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</si>
  <si>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</si>
  <si>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</si>
  <si>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</si>
  <si>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</si>
  <si>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</si>
  <si>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</si>
  <si>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</si>
  <si>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</si>
  <si>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</si>
  <si>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</si>
  <si>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</si>
  <si>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</si>
  <si>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</si>
  <si>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</si>
  <si>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</si>
  <si>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</si>
  <si>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</si>
  <si>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</si>
  <si>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</si>
  <si>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</si>
  <si>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</si>
  <si>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</si>
  <si>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</si>
  <si>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</si>
  <si>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</si>
  <si>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</si>
  <si>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</si>
  <si>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</si>
  <si>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</si>
  <si>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</si>
  <si>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</si>
  <si>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</si>
  <si>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</si>
  <si>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</si>
  <si>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</si>
  <si>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</si>
  <si>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</si>
  <si>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</si>
  <si>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</si>
  <si>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</si>
  <si>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</si>
  <si>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</si>
  <si>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</si>
  <si>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</si>
  <si>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</si>
  <si>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</si>
  <si>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</si>
  <si>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</si>
  <si>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</si>
  <si>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</si>
  <si>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</si>
  <si>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</si>
  <si>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</si>
  <si>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</si>
  <si>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</si>
  <si>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</si>
  <si>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</si>
  <si>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</si>
  <si>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</si>
  <si>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</si>
  <si>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</si>
  <si>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</si>
  <si>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</si>
  <si>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</si>
  <si>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</si>
  <si>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</si>
  <si>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</si>
  <si>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</si>
  <si>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</si>
  <si>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</si>
  <si>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</si>
  <si>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</si>
  <si>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</si>
  <si>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</si>
  <si>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</si>
  <si>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</si>
  <si>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</si>
  <si>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</si>
  <si>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</si>
  <si>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</si>
  <si>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</si>
  <si>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</si>
  <si>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</si>
  <si>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</si>
  <si>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</si>
  <si>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</si>
  <si>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</si>
  <si>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</si>
  <si>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</si>
  <si>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</si>
  <si>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</si>
  <si>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</si>
  <si>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</si>
  <si>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</si>
  <si>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</si>
  <si>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</si>
  <si>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</si>
  <si>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</si>
  <si>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</si>
  <si>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</si>
  <si>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</si>
  <si>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</si>
  <si>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</si>
  <si>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</si>
  <si>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</si>
  <si>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</si>
  <si>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</si>
  <si>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</si>
  <si>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</si>
  <si>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</si>
  <si>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</si>
  <si>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</si>
  <si>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</si>
  <si>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</si>
  <si>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</si>
  <si>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</si>
  <si>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</si>
  <si>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</si>
  <si>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</si>
  <si>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</si>
  <si>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</si>
  <si>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</si>
  <si>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</si>
  <si>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</si>
  <si>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</si>
  <si>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</si>
  <si>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</si>
  <si>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</si>
  <si>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</si>
  <si>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</si>
  <si>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</si>
  <si>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</si>
  <si>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</si>
  <si>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</si>
  <si>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</si>
  <si>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</si>
  <si>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</si>
  <si>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</si>
  <si>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</si>
  <si>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</si>
  <si>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</si>
  <si>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</si>
  <si>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</si>
  <si>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</si>
  <si>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</si>
  <si>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</si>
  <si>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</si>
  <si>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</si>
  <si>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</si>
  <si>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</si>
  <si>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</si>
  <si>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</si>
  <si>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</si>
  <si>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</si>
  <si>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</si>
  <si>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</si>
  <si>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</si>
  <si>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</si>
  <si>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</si>
  <si>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</si>
  <si>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</si>
  <si>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</si>
  <si>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</si>
  <si>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</si>
  <si>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</si>
  <si>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</si>
  <si>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</si>
  <si>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</si>
  <si>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</si>
  <si>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</si>
  <si>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</si>
  <si>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</si>
  <si>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</si>
  <si>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</si>
  <si>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</si>
  <si>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</si>
  <si>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</si>
  <si>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</si>
  <si>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</si>
  <si>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</si>
  <si>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</si>
  <si>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</si>
  <si>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</si>
  <si>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</si>
  <si>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</si>
  <si>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</si>
  <si>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</si>
  <si>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</si>
  <si>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</si>
  <si>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</si>
  <si>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</si>
  <si>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</si>
  <si>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</si>
  <si>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</si>
  <si>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</si>
  <si>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</si>
  <si>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</si>
  <si>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</si>
  <si>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</si>
  <si>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</si>
  <si>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</si>
  <si>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</si>
  <si>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</si>
  <si>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</si>
  <si>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</si>
  <si>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</si>
  <si>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</si>
  <si>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</si>
  <si>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</si>
  <si>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</si>
  <si>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</si>
  <si>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</si>
  <si>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</si>
  <si>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</si>
  <si>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</si>
  <si>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</si>
  <si>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</si>
  <si>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</si>
  <si>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</si>
  <si>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</si>
  <si>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</si>
  <si>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</si>
  <si>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</si>
  <si>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</si>
  <si>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</si>
  <si>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</si>
  <si>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</si>
  <si>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</si>
  <si>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</si>
  <si>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</si>
  <si>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</si>
  <si>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</si>
  <si>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</si>
  <si>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</si>
  <si>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</si>
  <si>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</si>
  <si>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</si>
  <si>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</si>
  <si>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</si>
  <si>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</si>
  <si>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</si>
  <si>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</si>
  <si>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</si>
  <si>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</si>
  <si>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</si>
  <si>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</si>
  <si>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</si>
  <si>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</si>
  <si>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</si>
  <si>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</si>
  <si>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</si>
  <si>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</si>
  <si>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</si>
  <si>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</si>
  <si>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</si>
  <si>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</si>
  <si>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</si>
  <si>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</si>
  <si>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</si>
  <si>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</si>
  <si>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</si>
  <si>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</si>
  <si>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</si>
  <si>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</si>
  <si>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</si>
  <si>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</si>
  <si>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</si>
  <si>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</si>
  <si>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</si>
  <si>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</si>
  <si>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</si>
  <si>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</si>
  <si>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</si>
  <si>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</si>
  <si>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</si>
  <si>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</si>
  <si>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</si>
  <si>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</si>
  <si>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</si>
  <si>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</si>
  <si>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</si>
  <si>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</si>
  <si>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</si>
  <si>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</si>
  <si>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</si>
  <si>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</si>
  <si>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</si>
  <si>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</si>
  <si>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</si>
  <si>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</si>
  <si>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</si>
  <si>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</si>
  <si>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</si>
  <si>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</si>
  <si>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</si>
  <si>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</si>
  <si>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</si>
  <si>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</si>
  <si>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</si>
  <si>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</si>
  <si>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</si>
  <si>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</si>
  <si>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</si>
  <si>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</si>
  <si>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</si>
  <si>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</si>
  <si>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</si>
  <si>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</si>
  <si>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</si>
  <si>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</si>
  <si>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</si>
  <si>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</si>
  <si>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</si>
  <si>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</si>
  <si>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</si>
  <si>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</si>
  <si>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</si>
  <si>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</si>
  <si>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</si>
  <si>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</si>
  <si>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</si>
  <si>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</si>
  <si>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</si>
  <si>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</si>
  <si>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</si>
  <si>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</si>
  <si>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</si>
  <si>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</si>
  <si>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</si>
  <si>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</si>
  <si>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</si>
  <si>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</si>
  <si>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</si>
  <si>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</si>
  <si>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</si>
  <si>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</si>
  <si>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</si>
  <si>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</si>
  <si>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</si>
  <si>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</si>
  <si>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</si>
  <si>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</si>
  <si>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</si>
  <si>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</si>
  <si>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</si>
  <si>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</si>
  <si>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</si>
  <si>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</si>
  <si>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</si>
  <si>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</si>
  <si>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</si>
  <si>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</si>
  <si>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</si>
  <si>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</si>
  <si>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</si>
  <si>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</si>
  <si>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</si>
  <si>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</si>
  <si>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</si>
  <si>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</si>
  <si>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</si>
  <si>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</si>
  <si>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</si>
  <si>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</si>
  <si>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</si>
  <si>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</si>
  <si>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</si>
  <si>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</si>
  <si>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</si>
  <si>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</si>
  <si>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</si>
  <si>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</si>
  <si>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</si>
  <si>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</si>
  <si>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</si>
  <si>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</si>
  <si>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</si>
  <si>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</si>
  <si>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</si>
  <si>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</si>
  <si>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</si>
  <si>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</si>
  <si>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</si>
  <si>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</si>
  <si>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</si>
  <si>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</si>
  <si>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</si>
  <si>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</si>
  <si>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</si>
  <si>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</si>
  <si>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</si>
  <si>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</si>
  <si>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</si>
  <si>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</si>
  <si>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</si>
  <si>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</si>
  <si>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</si>
  <si>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</si>
  <si>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</si>
  <si>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</si>
  <si>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</si>
  <si>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</si>
  <si>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</si>
  <si>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</si>
  <si>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</si>
  <si>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</si>
  <si>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</si>
  <si>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</si>
  <si>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</si>
  <si>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</si>
  <si>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</si>
  <si>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</si>
  <si>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</si>
  <si>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</si>
  <si>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</si>
  <si>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</si>
  <si>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</si>
  <si>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</si>
  <si>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</si>
  <si>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</si>
  <si>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</si>
  <si>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</si>
  <si>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</si>
  <si>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</si>
  <si>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</si>
  <si>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</si>
  <si>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</si>
  <si>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</si>
  <si>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</si>
  <si>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</si>
  <si>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</si>
  <si>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</si>
  <si>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</si>
  <si>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</si>
  <si>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</si>
  <si>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</si>
  <si>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</si>
  <si>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</si>
  <si>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</si>
  <si>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</si>
  <si>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</si>
  <si>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</si>
  <si>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</si>
  <si>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</si>
  <si>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</si>
  <si>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</si>
  <si>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</si>
  <si>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</si>
  <si>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</si>
  <si>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</si>
  <si>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</si>
  <si>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</si>
  <si>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</si>
  <si>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</si>
  <si>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</si>
  <si>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</si>
  <si>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</si>
  <si>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</si>
  <si>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</si>
  <si>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</si>
  <si>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</si>
  <si>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</si>
  <si>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</si>
  <si>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</si>
  <si>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</si>
  <si>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</si>
  <si>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</si>
  <si>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</si>
  <si>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</si>
  <si>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</si>
  <si>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</si>
  <si>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</si>
  <si>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</si>
  <si>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</si>
  <si>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</si>
  <si>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</si>
  <si>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</si>
  <si>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</si>
  <si>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</si>
  <si>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</si>
  <si>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</si>
  <si>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</si>
  <si>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</si>
  <si>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</si>
  <si>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</si>
  <si>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</si>
  <si>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</si>
  <si>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</si>
  <si>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</si>
  <si>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</si>
  <si>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</si>
  <si>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</si>
  <si>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</si>
  <si>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</si>
  <si>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</si>
  <si>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</si>
  <si>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</si>
  <si>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</si>
  <si>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</si>
  <si>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</si>
  <si>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</si>
  <si>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</si>
  <si>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</si>
  <si>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</si>
  <si>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</si>
  <si>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</si>
  <si>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</si>
  <si>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</si>
  <si>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</si>
  <si>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</si>
  <si>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</si>
  <si>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</si>
  <si>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</si>
  <si>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</si>
  <si>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</si>
  <si>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</si>
  <si>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</si>
  <si>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</si>
  <si>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</si>
  <si>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</si>
  <si>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</si>
  <si>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</si>
  <si>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</si>
  <si>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</si>
  <si>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</si>
  <si>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</si>
  <si>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</si>
  <si>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</si>
  <si>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</si>
  <si>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</si>
  <si>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</si>
  <si>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</si>
  <si>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</si>
  <si>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</si>
  <si>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</si>
  <si>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</si>
  <si>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</si>
  <si>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</si>
  <si>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</si>
  <si>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</si>
  <si>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</si>
  <si>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</si>
  <si>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</si>
  <si>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</si>
  <si>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</si>
  <si>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</si>
  <si>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</si>
  <si>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</si>
  <si>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</si>
  <si>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</si>
  <si>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</si>
  <si>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</si>
  <si>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</si>
  <si>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</si>
  <si>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</si>
  <si>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</si>
  <si>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</si>
  <si>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</si>
  <si>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</si>
  <si>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</si>
  <si>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</si>
  <si>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</si>
  <si>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</si>
  <si>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</si>
  <si>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</si>
  <si>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</si>
  <si>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</si>
  <si>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</si>
  <si>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</si>
  <si>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</si>
  <si>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</si>
  <si>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</si>
  <si>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</si>
  <si>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</si>
  <si>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</si>
  <si>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</si>
  <si>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</si>
  <si>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</si>
  <si>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</si>
  <si>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</si>
  <si>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</si>
  <si>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</si>
  <si>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</si>
  <si>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</si>
  <si>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</si>
  <si>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</si>
  <si>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</si>
  <si>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</si>
  <si>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</si>
  <si>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</si>
  <si>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</si>
  <si>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</si>
  <si>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</si>
  <si>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</si>
  <si>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</si>
  <si>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</si>
  <si>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</si>
  <si>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</si>
  <si>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</si>
  <si>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</si>
  <si>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</si>
  <si>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</si>
  <si>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</si>
  <si>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</si>
  <si>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</si>
  <si>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</si>
  <si>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</si>
  <si>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</si>
  <si>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</si>
  <si>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</si>
  <si>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</si>
  <si>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</si>
  <si>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</si>
  <si>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</si>
  <si>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</si>
  <si>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</si>
  <si>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</si>
  <si>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</si>
  <si>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</si>
  <si>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</si>
  <si>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</si>
  <si>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</si>
  <si>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</si>
  <si>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</si>
  <si>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</si>
  <si>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</si>
  <si>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</si>
  <si>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</si>
  <si>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</si>
  <si>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</si>
  <si>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</si>
  <si>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</si>
  <si>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</si>
  <si>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</si>
  <si>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</si>
  <si>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</si>
  <si>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</si>
  <si>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</si>
  <si>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</si>
  <si>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</si>
  <si>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</si>
  <si>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</si>
  <si>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</si>
  <si>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</si>
  <si>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</si>
  <si>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</si>
  <si>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</si>
  <si>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</si>
  <si>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</si>
  <si>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</si>
  <si>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</si>
  <si>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</si>
  <si>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</si>
  <si>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</si>
  <si>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</si>
  <si>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</si>
  <si>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</si>
  <si>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</si>
  <si>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</si>
  <si>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</si>
  <si>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</si>
  <si>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</si>
  <si>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</si>
  <si>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</si>
  <si>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</si>
  <si>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</si>
  <si>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</si>
  <si>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</si>
  <si>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</si>
  <si>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</si>
  <si>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</si>
  <si>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</si>
  <si>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</si>
  <si>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</si>
  <si>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</si>
  <si>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</si>
  <si>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</si>
  <si>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</si>
  <si>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</si>
  <si>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</si>
  <si>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</si>
  <si>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</si>
  <si>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</si>
  <si>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</si>
  <si>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</si>
  <si>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</si>
  <si>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</si>
  <si>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</si>
  <si>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</si>
  <si>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</si>
  <si>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</si>
  <si>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</si>
  <si>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</si>
  <si>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</si>
  <si>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</si>
  <si>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</si>
  <si>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</si>
  <si>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</si>
  <si>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</si>
  <si>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</si>
  <si>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</si>
  <si>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</si>
  <si>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</si>
  <si>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</si>
  <si>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</si>
  <si>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</si>
  <si>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</si>
  <si>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</si>
  <si>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</si>
  <si>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</si>
  <si>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</si>
  <si>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</si>
  <si>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</si>
  <si>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</si>
  <si>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</si>
  <si>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</si>
  <si>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</si>
  <si>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</si>
  <si>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</si>
  <si>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</si>
  <si>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</si>
  <si>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</si>
  <si>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</si>
  <si>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</si>
  <si>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</si>
  <si>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</si>
  <si>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</si>
  <si>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</si>
  <si>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</si>
  <si>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</si>
  <si>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</si>
  <si>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</si>
  <si>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</si>
  <si>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</si>
  <si>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</si>
  <si>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</si>
  <si>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</si>
  <si>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</si>
  <si>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</si>
  <si>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</si>
  <si>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</si>
  <si>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</si>
  <si>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</si>
  <si>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</si>
  <si>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</si>
  <si>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</si>
  <si>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</si>
  <si>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</si>
  <si>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</si>
  <si>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</si>
  <si>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</si>
  <si>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</si>
  <si>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</si>
  <si>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</si>
  <si>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</si>
  <si>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</si>
  <si>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</si>
  <si>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</si>
  <si>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</si>
  <si>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</si>
  <si>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</si>
  <si>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</si>
  <si>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</si>
  <si>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</si>
  <si>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</si>
  <si>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</si>
  <si>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</si>
  <si>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</si>
  <si>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</si>
  <si>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</si>
  <si>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</si>
  <si>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</si>
  <si>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</si>
  <si>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</si>
  <si>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</si>
  <si>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</si>
  <si>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</si>
  <si>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</si>
  <si>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</si>
  <si>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</si>
  <si>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</si>
  <si>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</si>
  <si>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</si>
  <si>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</si>
  <si>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</si>
  <si>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</si>
  <si>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</si>
  <si>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</si>
  <si>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</si>
  <si>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</si>
  <si>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</si>
  <si>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</si>
  <si>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</si>
  <si>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</si>
  <si>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</si>
  <si>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</si>
  <si>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</si>
  <si>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</si>
  <si>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</si>
  <si>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</si>
  <si>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</si>
  <si>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</si>
  <si>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</si>
  <si>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</si>
  <si>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</si>
  <si>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</si>
  <si>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</si>
  <si>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</si>
  <si>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</si>
  <si>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</si>
  <si>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</si>
  <si>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</si>
  <si>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</si>
  <si>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</si>
  <si>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</si>
  <si>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</si>
  <si>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</si>
  <si>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</si>
  <si>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</si>
  <si>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</si>
  <si>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</si>
  <si>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</si>
  <si>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</si>
  <si>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</si>
  <si>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</si>
  <si>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</si>
  <si>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</si>
  <si>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</si>
  <si>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</si>
  <si>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</si>
  <si>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</si>
  <si>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</si>
  <si>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</si>
  <si>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</si>
  <si>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</si>
  <si>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</si>
  <si>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</si>
  <si>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</si>
  <si>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</si>
  <si>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</si>
  <si>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</si>
  <si>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</si>
  <si>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</si>
  <si>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</si>
  <si>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</si>
  <si>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</si>
  <si>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</si>
  <si>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</si>
  <si>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</si>
  <si>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</si>
  <si>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</si>
  <si>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</si>
  <si>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</si>
  <si>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</si>
  <si>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</si>
  <si>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</si>
  <si>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</si>
  <si>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</si>
  <si>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</si>
  <si>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</si>
  <si>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</si>
  <si>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</si>
  <si>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</si>
  <si>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</si>
  <si>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</si>
  <si>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</si>
  <si>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</si>
  <si>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</si>
  <si>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</si>
  <si>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</si>
  <si>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</si>
  <si>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</si>
  <si>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</si>
  <si>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</si>
  <si>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</si>
  <si>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</si>
  <si>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</si>
  <si>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</si>
  <si>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</si>
  <si>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</si>
  <si>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</si>
  <si>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</si>
  <si>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</si>
  <si>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</si>
  <si>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</si>
  <si>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</si>
  <si>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</si>
  <si>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</si>
  <si>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</si>
  <si>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</si>
  <si>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</si>
  <si>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</si>
  <si>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</si>
  <si>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</si>
  <si>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</si>
  <si>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</si>
  <si>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</si>
  <si>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</si>
  <si>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</si>
  <si>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</si>
  <si>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</si>
  <si>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</si>
  <si>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</si>
  <si>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</si>
  <si>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</si>
  <si>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</si>
  <si>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</si>
  <si>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</si>
  <si>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</si>
  <si>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</si>
  <si>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</si>
  <si>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</si>
  <si>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</si>
  <si>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</si>
  <si>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</si>
  <si>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</si>
  <si>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</si>
  <si>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</si>
  <si>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</si>
  <si>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</si>
  <si>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</si>
  <si>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</si>
  <si>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</si>
  <si>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</si>
  <si>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</si>
  <si>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</si>
  <si>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</si>
  <si>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</si>
  <si>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</si>
  <si>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</si>
  <si>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</si>
  <si>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</si>
  <si>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</si>
  <si>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</si>
  <si>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</si>
  <si>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</si>
  <si>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</si>
  <si>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</si>
  <si>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</si>
  <si>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</si>
  <si>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</si>
  <si>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</si>
  <si>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</si>
  <si>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</si>
  <si>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</si>
  <si>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</si>
  <si>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</si>
  <si>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</si>
  <si>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</si>
  <si>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</si>
  <si>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</si>
  <si>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</si>
  <si>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</si>
  <si>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</si>
  <si>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</si>
  <si>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</si>
  <si>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</si>
  <si>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</si>
  <si>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</si>
  <si>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</si>
  <si>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</si>
  <si>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</si>
  <si>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</si>
  <si>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</si>
  <si>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</si>
  <si>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</si>
  <si>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</si>
  <si>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</si>
  <si>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</si>
  <si>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</si>
  <si>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</si>
  <si>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</si>
  <si>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</si>
  <si>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</si>
  <si>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</si>
  <si>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</si>
  <si>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</si>
  <si>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</si>
  <si>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</si>
  <si>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</si>
  <si>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</si>
  <si>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</si>
  <si>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</si>
  <si>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</si>
  <si>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</si>
  <si>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</si>
  <si>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</si>
  <si>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</si>
  <si>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</si>
  <si>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</si>
  <si>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</si>
  <si>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</si>
  <si>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</si>
  <si>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</si>
  <si>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</si>
  <si>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</si>
  <si>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</si>
  <si>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</si>
  <si>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</si>
  <si>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</si>
  <si>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</si>
  <si>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</si>
  <si>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</si>
  <si>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</si>
  <si>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</si>
  <si>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</si>
  <si>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</si>
  <si>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</si>
  <si>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</si>
  <si>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</si>
  <si>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</si>
  <si>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</si>
  <si>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</si>
  <si>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</si>
  <si>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</si>
  <si>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</si>
  <si>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</si>
  <si>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</si>
  <si>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</si>
  <si>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</si>
  <si>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</si>
  <si>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</si>
  <si>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</si>
  <si>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</si>
  <si>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</si>
  <si>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</si>
  <si>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</si>
  <si>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</si>
  <si>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</si>
  <si>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</si>
  <si>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</si>
  <si>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</si>
  <si>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</si>
  <si>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</si>
  <si>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</si>
  <si>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</si>
  <si>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</si>
  <si>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</si>
  <si>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</si>
  <si>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</si>
  <si>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</si>
  <si>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</si>
  <si>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</si>
  <si>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</si>
  <si>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</si>
  <si>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</si>
  <si>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</si>
  <si>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</si>
  <si>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</si>
  <si>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</si>
  <si>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</si>
  <si>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</si>
  <si>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</si>
  <si>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</si>
  <si>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</si>
  <si>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</si>
  <si>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</si>
  <si>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</si>
  <si>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</si>
  <si>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</si>
  <si>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</si>
  <si>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</si>
  <si>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</si>
  <si>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</si>
  <si>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</si>
  <si>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</si>
  <si>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</si>
  <si>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</si>
  <si>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</si>
  <si>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</si>
  <si>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</si>
  <si>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</si>
  <si>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</si>
  <si>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</si>
  <si>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</si>
  <si>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</si>
  <si>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</si>
  <si>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</si>
  <si>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</si>
  <si>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</si>
  <si>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</si>
  <si>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</si>
  <si>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</si>
  <si>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</si>
  <si>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</si>
  <si>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</si>
  <si>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</si>
  <si>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</si>
  <si>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</si>
  <si>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</si>
  <si>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</si>
  <si>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</si>
  <si>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</si>
  <si>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</si>
  <si>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</si>
  <si>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</si>
  <si>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</si>
  <si>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</si>
  <si>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</si>
  <si>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</si>
  <si>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</si>
  <si>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</si>
  <si>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</si>
  <si>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</si>
  <si>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</si>
  <si>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</si>
  <si>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</si>
  <si>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</si>
  <si>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</si>
  <si>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</si>
  <si>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</si>
  <si>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</si>
  <si>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</si>
  <si>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</si>
  <si>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</si>
  <si>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</si>
  <si>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</si>
  <si>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</si>
  <si>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</si>
  <si>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</si>
  <si>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</si>
  <si>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</si>
  <si>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</si>
  <si>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</si>
  <si>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</si>
  <si>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</si>
  <si>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</si>
  <si>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</si>
  <si>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</si>
  <si>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</si>
  <si>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</si>
  <si>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</si>
  <si>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</si>
  <si>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</si>
  <si>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</si>
  <si>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</si>
  <si>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</si>
  <si>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</si>
  <si>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</si>
  <si>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</si>
  <si>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</si>
  <si>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</si>
  <si>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</si>
  <si>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</si>
  <si>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</si>
  <si>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</si>
  <si>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</si>
  <si>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</si>
  <si>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</si>
  <si>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</si>
  <si>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</si>
  <si>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</si>
  <si>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</si>
  <si>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</si>
  <si>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</si>
  <si>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</si>
  <si>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</si>
  <si>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</si>
  <si>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</si>
  <si>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</si>
  <si>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</si>
  <si>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</si>
  <si>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</si>
  <si>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</si>
  <si>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</si>
  <si>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</si>
  <si>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</si>
  <si>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</si>
  <si>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</si>
  <si>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</si>
  <si>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</si>
  <si>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</si>
  <si>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</si>
  <si>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</si>
  <si>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</si>
  <si>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</si>
  <si>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</si>
  <si>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</si>
  <si>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</si>
  <si>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</si>
  <si>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</si>
  <si>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</si>
  <si>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</si>
  <si>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</si>
  <si>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</si>
  <si>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</si>
  <si>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</si>
  <si>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</si>
  <si>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</si>
  <si>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</si>
  <si>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</si>
  <si>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</si>
  <si>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</si>
  <si>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</si>
  <si>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</si>
  <si>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</si>
  <si>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</si>
  <si>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</si>
  <si>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</si>
  <si>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</si>
  <si>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</si>
  <si>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</si>
  <si>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</si>
  <si>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</si>
  <si>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</si>
  <si>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</si>
  <si>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</si>
  <si>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</si>
  <si>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</si>
  <si>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</si>
  <si>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</si>
  <si>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</si>
  <si>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</si>
  <si>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</si>
  <si>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</si>
  <si>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</si>
  <si>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</si>
  <si>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</si>
  <si>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</si>
  <si>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</si>
  <si>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</si>
  <si>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</si>
  <si>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</si>
  <si>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</si>
  <si>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</si>
  <si>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</si>
  <si>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</si>
  <si>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</si>
  <si>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</si>
  <si>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</si>
  <si>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</si>
  <si>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</si>
  <si>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</si>
  <si>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</si>
  <si>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</si>
  <si>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</si>
  <si>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</si>
  <si>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</si>
  <si>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</si>
  <si>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</si>
  <si>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</si>
  <si>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</si>
  <si>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</si>
  <si>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</si>
  <si>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</si>
  <si>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</si>
  <si>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</si>
  <si>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</si>
  <si>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</si>
  <si>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</si>
  <si>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</si>
  <si>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</si>
  <si>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</si>
  <si>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</si>
  <si>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</si>
  <si>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</si>
  <si>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</si>
  <si>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</si>
  <si>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</si>
  <si>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</si>
  <si>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</si>
  <si>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</si>
  <si>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</si>
  <si>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</si>
  <si>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</si>
  <si>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</si>
  <si>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</si>
  <si>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</si>
  <si>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</si>
  <si>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</si>
  <si>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</si>
  <si>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</si>
  <si>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</si>
  <si>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</si>
  <si>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</si>
  <si>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</si>
  <si>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</si>
  <si>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</si>
  <si>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</si>
  <si>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</si>
  <si>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</si>
  <si>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</si>
  <si>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</si>
  <si>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</si>
  <si>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</si>
  <si>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</si>
  <si>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</si>
  <si>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</si>
  <si>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</si>
  <si>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</si>
  <si>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</si>
  <si>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</si>
  <si>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</si>
  <si>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</si>
  <si>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</si>
  <si>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</si>
  <si>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</si>
  <si>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</si>
  <si>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</si>
  <si>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</si>
  <si>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</si>
  <si>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</si>
  <si>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</si>
  <si>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</si>
  <si>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</si>
  <si>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</si>
  <si>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</si>
  <si>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</si>
  <si>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</si>
  <si>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</si>
  <si>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</si>
  <si>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</si>
  <si>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</si>
  <si>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</si>
  <si>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</si>
  <si>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</si>
  <si>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</si>
  <si>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</si>
  <si>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</si>
  <si>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</si>
  <si>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</si>
  <si>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</si>
  <si>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</si>
  <si>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</si>
  <si>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</si>
  <si>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</si>
  <si>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</si>
  <si>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</si>
  <si>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</si>
  <si>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</si>
  <si>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</si>
  <si>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</si>
  <si>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</si>
  <si>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</si>
  <si>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</si>
  <si>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</si>
  <si>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</si>
  <si>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</si>
  <si>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</si>
  <si>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</si>
  <si>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</si>
  <si>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</si>
  <si>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</si>
  <si>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</si>
  <si>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</si>
  <si>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</si>
  <si>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</si>
  <si>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</si>
  <si>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</si>
  <si>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</si>
  <si>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</si>
  <si>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</si>
  <si>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</si>
  <si>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</si>
  <si>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</si>
  <si>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</si>
  <si>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</si>
  <si>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</si>
  <si>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</si>
  <si>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</si>
  <si>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</si>
  <si>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</si>
  <si>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</si>
  <si>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</si>
  <si>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</si>
  <si>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</si>
  <si>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</si>
  <si>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</si>
  <si>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</si>
  <si>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</si>
  <si>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</si>
  <si>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</si>
  <si>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</si>
  <si>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</si>
  <si>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</si>
  <si>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</si>
  <si>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</si>
  <si>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</si>
  <si>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</si>
  <si>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</si>
  <si>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</si>
  <si>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</si>
  <si>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</si>
  <si>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</si>
  <si>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</si>
  <si>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</si>
  <si>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</si>
  <si>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</si>
  <si>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</si>
  <si>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</si>
  <si>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</si>
  <si>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</si>
  <si>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</si>
  <si>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</si>
  <si>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</si>
  <si>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</si>
  <si>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</si>
  <si>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</si>
  <si>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</si>
  <si>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</si>
  <si>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</si>
  <si>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</si>
  <si>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</si>
  <si>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</si>
  <si>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</si>
  <si>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</si>
  <si>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</si>
  <si>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</si>
  <si>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</si>
  <si>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</si>
  <si>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</si>
  <si>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</si>
  <si>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</si>
  <si>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</si>
  <si>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</si>
  <si>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</si>
  <si>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</si>
  <si>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</si>
  <si>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</si>
  <si>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</si>
  <si>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</si>
  <si>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</si>
  <si>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</si>
  <si>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</si>
  <si>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</si>
  <si>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</si>
  <si>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</si>
  <si>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</si>
  <si>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</si>
  <si>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</si>
  <si>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</si>
  <si>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</si>
  <si>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</si>
  <si>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</si>
  <si>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</si>
  <si>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</si>
  <si>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</si>
  <si>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</si>
  <si>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</si>
  <si>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</si>
  <si>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</si>
  <si>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</si>
  <si>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</si>
  <si>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</si>
  <si>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</si>
  <si>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</si>
  <si>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</si>
  <si>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</si>
  <si>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</si>
  <si>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</si>
  <si>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</si>
  <si>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</si>
  <si>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</si>
  <si>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</si>
  <si>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</si>
  <si>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</si>
  <si>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</si>
  <si>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</si>
  <si>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</si>
  <si>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</si>
  <si>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</si>
  <si>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</si>
  <si>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</si>
  <si>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</si>
  <si>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</si>
  <si>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</si>
  <si>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</si>
  <si>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</si>
  <si>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</si>
  <si>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</si>
  <si>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</si>
  <si>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</si>
  <si>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</si>
  <si>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</si>
  <si>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</si>
  <si>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</si>
  <si>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</si>
  <si>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</si>
  <si>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</si>
  <si>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</si>
  <si>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</si>
  <si>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</si>
  <si>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</si>
  <si>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</si>
  <si>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</si>
  <si>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</si>
  <si>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</si>
  <si>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</si>
  <si>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</si>
  <si>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</si>
  <si>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</si>
  <si>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</si>
  <si>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</si>
  <si>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</si>
  <si>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</si>
  <si>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</si>
  <si>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</si>
  <si>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</si>
  <si>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</si>
  <si>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</si>
  <si>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</si>
  <si>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</si>
  <si>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</si>
  <si>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</si>
  <si>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</si>
  <si>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</si>
  <si>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</si>
  <si>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</si>
  <si>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</si>
  <si>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</si>
  <si>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</si>
  <si>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</si>
  <si>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</si>
  <si>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</si>
  <si>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</si>
  <si>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</si>
  <si>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</si>
  <si>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</si>
  <si>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</si>
  <si>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</si>
  <si>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</si>
  <si>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</si>
  <si>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</si>
  <si>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</si>
  <si>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</si>
  <si>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</si>
  <si>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</si>
  <si>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</si>
  <si>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</si>
  <si>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</si>
  <si>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</si>
  <si>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</si>
  <si>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</si>
  <si>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</si>
  <si>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</si>
  <si>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</si>
  <si>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</si>
  <si>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</si>
  <si>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</si>
  <si>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</si>
  <si>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</si>
  <si>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</si>
  <si>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</si>
  <si>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</si>
  <si>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</si>
  <si>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</si>
  <si>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</si>
  <si>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</si>
  <si>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</si>
  <si>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</si>
  <si>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</si>
  <si>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</si>
  <si>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</si>
  <si>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</si>
  <si>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</si>
  <si>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</si>
  <si>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</si>
  <si>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</si>
  <si>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</si>
  <si>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</si>
  <si>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</si>
  <si>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</si>
  <si>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</si>
  <si>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</si>
  <si>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</si>
  <si>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</si>
  <si>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</si>
  <si>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</si>
  <si>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</si>
  <si>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</si>
  <si>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</si>
  <si>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</si>
  <si>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</si>
  <si>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</si>
  <si>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</si>
  <si>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</si>
  <si>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</si>
  <si>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</si>
  <si>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</si>
  <si>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</si>
  <si>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</si>
  <si>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</si>
  <si>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</si>
  <si>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</si>
  <si>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</si>
  <si>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</si>
  <si>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</si>
  <si>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</si>
  <si>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</si>
  <si>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</si>
  <si>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</si>
  <si>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</si>
  <si>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</si>
  <si>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</si>
  <si>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</si>
  <si>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</si>
  <si>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</si>
  <si>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</si>
  <si>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</si>
  <si>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</si>
  <si>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</si>
  <si>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</si>
  <si>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</si>
  <si>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</si>
  <si>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</si>
  <si>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</si>
  <si>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</si>
  <si>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</si>
  <si>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</si>
  <si>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</si>
  <si>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</si>
  <si>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</si>
  <si>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</si>
  <si>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</si>
  <si>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</si>
  <si>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</si>
  <si>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</si>
  <si>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</si>
  <si>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</si>
  <si>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</si>
  <si>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</si>
  <si>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</si>
  <si>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</si>
  <si>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</si>
  <si>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</si>
  <si>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</si>
  <si>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</si>
  <si>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</si>
  <si>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</si>
  <si>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</si>
  <si>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</si>
  <si>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</si>
  <si>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</si>
  <si>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</si>
  <si>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</si>
  <si>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</si>
  <si>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</si>
  <si>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</si>
  <si>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</si>
  <si>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</si>
  <si>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</si>
  <si>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</si>
  <si>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</si>
  <si>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</si>
  <si>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</si>
  <si>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</si>
  <si>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</si>
  <si>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</si>
  <si>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</si>
  <si>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</si>
  <si>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</si>
  <si>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</si>
  <si>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</si>
  <si>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</si>
  <si>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</si>
  <si>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</si>
  <si>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</si>
  <si>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</si>
  <si>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</si>
  <si>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</si>
  <si>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</si>
  <si>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</si>
  <si>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</si>
  <si>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</si>
  <si>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</si>
  <si>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</si>
  <si>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</si>
  <si>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</si>
  <si>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</si>
  <si>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</si>
  <si>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</si>
  <si>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</si>
  <si>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</si>
  <si>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</si>
  <si>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</si>
  <si>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</si>
  <si>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</si>
  <si>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</si>
  <si>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</si>
  <si>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</si>
  <si>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</si>
  <si>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</si>
  <si>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</si>
  <si>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</si>
  <si>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</si>
  <si>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</si>
  <si>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</si>
  <si>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</si>
  <si>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</si>
  <si>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</si>
  <si>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</si>
  <si>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</si>
  <si>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</si>
  <si>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</si>
  <si>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</si>
  <si>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</si>
  <si>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</si>
  <si>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</si>
  <si>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</si>
  <si>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</si>
  <si>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</si>
  <si>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</si>
  <si>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</si>
  <si>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</si>
  <si>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</si>
  <si>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</si>
  <si>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</si>
  <si>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</si>
  <si>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</si>
  <si>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</si>
  <si>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</si>
  <si>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</si>
  <si>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</si>
  <si>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</si>
  <si>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</si>
  <si>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</si>
  <si>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</si>
  <si>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</si>
  <si>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</si>
  <si>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</si>
  <si>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</si>
  <si>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</si>
  <si>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</si>
  <si>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</si>
  <si>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</si>
  <si>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</si>
  <si>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</si>
  <si>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</si>
  <si>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</si>
  <si>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</si>
  <si>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</si>
  <si>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</si>
  <si>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</si>
  <si>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</si>
  <si>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</si>
  <si>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</si>
  <si>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</si>
  <si>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</si>
  <si>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</si>
  <si>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</si>
  <si>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</si>
  <si>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</si>
  <si>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</si>
  <si>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</si>
  <si>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</si>
  <si>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</si>
  <si>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</si>
  <si>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</si>
  <si>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</si>
  <si>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</si>
  <si>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</si>
  <si>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</si>
  <si>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</si>
  <si>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</si>
  <si>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</si>
  <si>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</si>
  <si>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</si>
  <si>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</si>
  <si>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</si>
  <si>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</si>
  <si>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</si>
  <si>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</si>
  <si>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</si>
  <si>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</si>
  <si>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</si>
  <si>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</si>
  <si>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</si>
  <si>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</si>
  <si>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</si>
  <si>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</si>
  <si>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</si>
  <si>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</si>
  <si>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</si>
  <si>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</si>
  <si>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</si>
  <si>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</si>
  <si>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</si>
  <si>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</si>
  <si>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</si>
  <si>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</si>
  <si>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</si>
  <si>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</si>
  <si>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</si>
  <si>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</si>
  <si>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</si>
  <si>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</si>
  <si>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</si>
  <si>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</si>
  <si>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</si>
  <si>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</si>
  <si>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</si>
  <si>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</si>
  <si>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</si>
  <si>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</si>
  <si>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</si>
  <si>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</si>
  <si>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</si>
  <si>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</si>
  <si>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</si>
  <si>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</si>
  <si>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</si>
  <si>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</si>
  <si>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</si>
  <si>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</si>
  <si>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</si>
  <si>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</si>
  <si>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</si>
  <si>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</si>
  <si>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</si>
  <si>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</si>
  <si>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</si>
  <si>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</si>
  <si>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</si>
  <si>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</si>
  <si>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</si>
  <si>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</si>
  <si>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</si>
  <si>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</si>
  <si>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</si>
  <si>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</si>
  <si>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</si>
  <si>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</si>
  <si>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</si>
  <si>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</si>
  <si>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</si>
  <si>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</si>
  <si>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</si>
  <si>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</si>
  <si>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</si>
  <si>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</si>
  <si>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</si>
  <si>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</si>
  <si>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</si>
  <si>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</si>
  <si>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</si>
  <si>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</si>
  <si>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</si>
  <si>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</si>
  <si>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</si>
  <si>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</si>
  <si>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</si>
  <si>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</si>
  <si>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</si>
  <si>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</si>
  <si>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</si>
  <si>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</si>
  <si>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</si>
  <si>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</si>
  <si>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</si>
  <si>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</si>
  <si>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</si>
  <si>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</si>
  <si>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</si>
  <si>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</si>
  <si>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</si>
  <si>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</si>
  <si>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</si>
  <si>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</si>
  <si>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</si>
  <si>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</si>
  <si>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</si>
  <si>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</si>
  <si>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</si>
  <si>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</si>
  <si>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</si>
  <si>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</si>
  <si>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</si>
  <si>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</si>
  <si>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</si>
  <si>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</si>
  <si>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</si>
  <si>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</si>
  <si>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</si>
  <si>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</si>
  <si>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</si>
  <si>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</si>
  <si>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</si>
  <si>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</si>
  <si>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</si>
  <si>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</si>
  <si>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</si>
  <si>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</si>
  <si>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</si>
  <si>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</si>
  <si>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</si>
  <si>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</si>
  <si>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</si>
  <si>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</si>
  <si>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</si>
  <si>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</si>
  <si>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</si>
  <si>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</si>
  <si>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</si>
  <si>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</si>
  <si>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</si>
  <si>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</si>
  <si>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</si>
  <si>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</si>
  <si>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</si>
  <si>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</si>
  <si>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</si>
  <si>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</si>
  <si>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</si>
  <si>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</si>
  <si>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</si>
  <si>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</si>
  <si>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</si>
  <si>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</si>
  <si>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</si>
  <si>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</si>
  <si>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</si>
  <si>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</si>
  <si>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</si>
  <si>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</si>
  <si>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</si>
  <si>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</si>
  <si>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</si>
  <si>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</si>
  <si>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</si>
  <si>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</si>
  <si>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</si>
  <si>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</si>
  <si>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</si>
  <si>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</si>
  <si>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</si>
  <si>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</si>
  <si>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</si>
  <si>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</si>
  <si>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</si>
  <si>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</si>
  <si>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</si>
  <si>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</si>
  <si>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</si>
  <si>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</si>
  <si>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</si>
  <si>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</si>
  <si>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</si>
  <si>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</si>
  <si>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</si>
  <si>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</si>
  <si>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</si>
  <si>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</si>
  <si>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</si>
  <si>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</si>
  <si>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</si>
  <si>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</si>
  <si>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</si>
  <si>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</si>
  <si>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</si>
  <si>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</si>
  <si>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</si>
  <si>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</si>
  <si>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</si>
  <si>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</si>
  <si>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</si>
  <si>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</si>
  <si>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</si>
  <si>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</si>
  <si>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</si>
  <si>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</si>
  <si>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</si>
  <si>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</si>
  <si>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</si>
  <si>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</si>
  <si>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</si>
  <si>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</si>
  <si>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</si>
  <si>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</si>
  <si>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</si>
  <si>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</si>
  <si>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</si>
  <si>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</si>
  <si>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</si>
  <si>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</si>
  <si>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</si>
  <si>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</si>
  <si>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</si>
  <si>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</si>
  <si>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</si>
  <si>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</si>
  <si>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</si>
  <si>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</si>
  <si>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</si>
  <si>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</si>
  <si>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</si>
  <si>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</si>
  <si>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</si>
  <si>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</si>
  <si>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</si>
  <si>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</si>
  <si>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</si>
  <si>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</si>
  <si>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</si>
  <si>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</si>
  <si>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</si>
  <si>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</si>
  <si>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</si>
  <si>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</si>
  <si>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</si>
  <si>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</si>
  <si>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</si>
  <si>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</si>
  <si>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</si>
  <si>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</si>
  <si>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</si>
  <si>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</si>
  <si>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</si>
  <si>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</si>
  <si>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</si>
  <si>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</si>
  <si>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</si>
  <si>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</si>
  <si>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</si>
  <si>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</si>
  <si>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</si>
  <si>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</si>
  <si>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</si>
  <si>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</si>
  <si>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</si>
  <si>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</si>
  <si>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</si>
  <si>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</si>
  <si>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</si>
  <si>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</si>
  <si>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</si>
  <si>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</si>
  <si>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</si>
  <si>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</si>
  <si>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</si>
  <si>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</si>
  <si>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</si>
  <si>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</si>
  <si>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</si>
  <si>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</si>
  <si>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</si>
  <si>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</si>
  <si>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</si>
  <si>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</si>
  <si>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</si>
  <si>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</si>
  <si>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</si>
  <si>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</si>
  <si>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</si>
  <si>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</si>
  <si>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</si>
  <si>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</si>
  <si>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</si>
  <si>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</si>
  <si>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</si>
  <si>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</si>
  <si>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</si>
  <si>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</si>
  <si>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</si>
  <si>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</si>
  <si>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</si>
  <si>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</si>
  <si>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</si>
  <si>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</si>
  <si>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</si>
  <si>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</si>
  <si>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</si>
  <si>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</si>
  <si>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</si>
  <si>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</si>
  <si>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</si>
  <si>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</si>
  <si>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</si>
  <si>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</si>
  <si>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</si>
  <si>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</si>
  <si>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</si>
  <si>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</si>
  <si>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</si>
  <si>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</si>
  <si>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</si>
  <si>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</si>
  <si>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</si>
  <si>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</si>
  <si>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</si>
  <si>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</si>
  <si>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</si>
  <si>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</si>
  <si>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</si>
  <si>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</si>
  <si>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</si>
  <si>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</si>
  <si>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</si>
  <si>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</si>
  <si>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</si>
  <si>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</si>
  <si>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</si>
  <si>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</si>
  <si>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</si>
  <si>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</si>
  <si>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</si>
  <si>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</si>
  <si>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</si>
  <si>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</si>
  <si>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</si>
  <si>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</si>
  <si>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</si>
  <si>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</si>
  <si>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</si>
  <si>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</si>
  <si>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</si>
  <si>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</si>
  <si>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</si>
  <si>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</si>
  <si>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</si>
  <si>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</si>
  <si>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</si>
  <si>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</si>
  <si>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</si>
  <si>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</si>
  <si>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</si>
  <si>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</si>
  <si>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</si>
  <si>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</si>
  <si>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</si>
  <si>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</si>
  <si>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</si>
  <si>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</si>
  <si>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</si>
  <si>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</si>
  <si>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</si>
  <si>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</si>
  <si>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</si>
  <si>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</si>
  <si>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</si>
  <si>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</si>
  <si>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</si>
  <si>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</si>
  <si>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</si>
  <si>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</si>
  <si>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</si>
  <si>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</si>
  <si>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</si>
  <si>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</si>
  <si>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</si>
  <si>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</si>
  <si>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</si>
  <si>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</si>
  <si>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</si>
  <si>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</si>
  <si>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</si>
  <si>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</si>
  <si>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</si>
  <si>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</si>
  <si>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</si>
  <si>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</si>
  <si>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</si>
  <si>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</si>
  <si>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</si>
  <si>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</si>
  <si>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</si>
  <si>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</si>
  <si>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</si>
  <si>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</si>
  <si>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</si>
  <si>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</si>
  <si>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</si>
  <si>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</si>
  <si>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</si>
  <si>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</si>
  <si>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</si>
  <si>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</si>
  <si>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</si>
  <si>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</si>
  <si>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</si>
  <si>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</si>
  <si>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</si>
  <si>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</si>
  <si>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</si>
  <si>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</si>
  <si>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</si>
  <si>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</si>
  <si>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</si>
  <si>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</si>
  <si>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</si>
  <si>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</si>
  <si>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</si>
  <si>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</si>
  <si>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</si>
  <si>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</si>
  <si>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</si>
  <si>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</si>
  <si>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</si>
  <si>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</si>
  <si>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</si>
  <si>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</si>
  <si>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</si>
  <si>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</si>
  <si>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</si>
  <si>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</si>
  <si>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</si>
  <si>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</si>
  <si>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</si>
  <si>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</si>
  <si>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</si>
  <si>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</si>
  <si>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</si>
  <si>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</si>
  <si>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</si>
  <si>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</si>
  <si>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</si>
  <si>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</si>
  <si>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</si>
  <si>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</si>
  <si>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</si>
  <si>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</si>
  <si>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</si>
  <si>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</si>
  <si>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</si>
  <si>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</si>
  <si>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</si>
  <si>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</si>
  <si>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</si>
  <si>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</si>
  <si>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</si>
  <si>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</si>
  <si>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</si>
  <si>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</si>
  <si>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</si>
  <si>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</si>
  <si>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</si>
  <si>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</si>
  <si>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</si>
  <si>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</si>
  <si>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</si>
  <si>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</si>
  <si>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</si>
  <si>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</si>
  <si>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</si>
  <si>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</si>
  <si>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</si>
  <si>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</si>
  <si>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</si>
  <si>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</si>
  <si>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</si>
  <si>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</si>
  <si>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</si>
  <si>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</si>
  <si>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</si>
  <si>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</si>
  <si>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</si>
  <si>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</si>
  <si>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</si>
  <si>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</si>
  <si>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</si>
  <si>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</si>
  <si>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</si>
  <si>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</si>
  <si>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</si>
  <si>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</si>
  <si>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</si>
  <si>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</si>
  <si>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</si>
  <si>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</si>
  <si>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</si>
  <si>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</si>
  <si>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</si>
  <si>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</si>
  <si>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</si>
  <si>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</si>
  <si>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</si>
  <si>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</si>
  <si>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</si>
  <si>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</si>
  <si>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</si>
  <si>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</si>
  <si>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</si>
  <si>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</si>
  <si>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</si>
  <si>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</si>
  <si>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</si>
  <si>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</si>
  <si>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</si>
  <si>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</si>
  <si>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</si>
  <si>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</si>
  <si>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</si>
  <si>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</si>
  <si>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</si>
  <si>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</si>
  <si>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</si>
  <si>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</si>
  <si>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</si>
  <si>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</si>
  <si>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</si>
  <si>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</si>
  <si>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</si>
  <si>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</si>
  <si>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</si>
  <si>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</si>
  <si>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</si>
  <si>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</si>
  <si>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</si>
  <si>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</si>
  <si>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</si>
  <si>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</si>
  <si>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</si>
  <si>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</si>
  <si>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</si>
  <si>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</si>
  <si>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</si>
  <si>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</si>
  <si>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</si>
  <si>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</si>
  <si>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</si>
  <si>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</si>
  <si>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</si>
  <si>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</si>
  <si>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</si>
  <si>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</si>
  <si>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</si>
  <si>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</si>
  <si>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</si>
  <si>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</si>
  <si>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</si>
  <si>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</si>
  <si>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</si>
  <si>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</si>
  <si>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</si>
  <si>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</si>
  <si>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</si>
  <si>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</si>
  <si>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</si>
  <si>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</si>
  <si>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</si>
  <si>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</si>
  <si>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</si>
  <si>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</si>
  <si>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</si>
  <si>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</si>
  <si>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</si>
  <si>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</si>
  <si>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</si>
  <si>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</si>
  <si>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</si>
  <si>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</si>
  <si>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</si>
  <si>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</si>
  <si>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</si>
  <si>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</si>
  <si>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</si>
  <si>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</si>
  <si>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</si>
  <si>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</si>
  <si>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</si>
  <si>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</si>
  <si>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</si>
  <si>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</si>
  <si>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</si>
  <si>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</si>
  <si>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</si>
  <si>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</si>
  <si>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</si>
  <si>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</si>
  <si>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</si>
  <si>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</si>
  <si>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</si>
  <si>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</si>
  <si>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</si>
  <si>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</si>
  <si>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</si>
  <si>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</si>
  <si>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</si>
  <si>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</si>
  <si>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</si>
  <si>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</si>
  <si>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</si>
  <si>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</si>
  <si>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</si>
  <si>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</si>
  <si>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</si>
  <si>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</si>
  <si>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</si>
  <si>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</si>
  <si>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</si>
  <si>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</si>
  <si>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</si>
  <si>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</si>
  <si>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</si>
  <si>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</si>
  <si>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</si>
  <si>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</si>
  <si>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</si>
  <si>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</si>
  <si>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</si>
  <si>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</si>
  <si>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</si>
  <si>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</si>
  <si>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</si>
  <si>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</si>
  <si>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</si>
  <si>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</si>
  <si>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</si>
  <si>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</si>
  <si>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</si>
  <si>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</si>
  <si>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</si>
  <si>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</si>
  <si>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</si>
  <si>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</si>
  <si>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</si>
  <si>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</si>
  <si>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</si>
  <si>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</si>
  <si>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</si>
  <si>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</si>
  <si>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</si>
  <si>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</si>
  <si>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</si>
  <si>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</si>
  <si>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</si>
  <si>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</si>
  <si>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</si>
  <si>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</si>
  <si>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</si>
  <si>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</si>
  <si>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</si>
  <si>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</si>
  <si>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</si>
  <si>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</si>
  <si>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</si>
  <si>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</si>
  <si>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</si>
  <si>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</si>
  <si>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</si>
  <si>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</si>
  <si>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</si>
  <si>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</si>
  <si>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</si>
  <si>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</si>
  <si>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</si>
  <si>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</si>
  <si>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</si>
  <si>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</si>
  <si>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</si>
  <si>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</si>
  <si>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</si>
  <si>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</si>
  <si>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</si>
  <si>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</si>
  <si>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</si>
  <si>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</si>
  <si>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</si>
  <si>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</si>
  <si>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</si>
  <si>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</si>
  <si>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</si>
  <si>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</si>
  <si>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</si>
  <si>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</si>
  <si>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</si>
  <si>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</si>
  <si>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</si>
  <si>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</si>
  <si>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</si>
  <si>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</si>
  <si>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</si>
  <si>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</si>
  <si>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</si>
  <si>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</si>
  <si>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</si>
  <si>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</si>
  <si>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</si>
  <si>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</si>
  <si>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</si>
  <si>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</si>
  <si>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</si>
  <si>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</si>
  <si>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</si>
  <si>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</si>
  <si>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</si>
  <si>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</si>
  <si>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</si>
  <si>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</si>
  <si>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</si>
  <si>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</si>
  <si>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</si>
  <si>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</si>
  <si>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</si>
  <si>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</si>
  <si>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</si>
  <si>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</si>
  <si>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</si>
  <si>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</si>
  <si>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</si>
  <si>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</si>
  <si>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</si>
  <si>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</si>
  <si>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</si>
  <si>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</si>
  <si>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</si>
  <si>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</si>
  <si>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</si>
  <si>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</si>
  <si>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</si>
  <si>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</si>
  <si>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</si>
  <si>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</si>
  <si>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</si>
  <si>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</si>
  <si>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</si>
  <si>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</si>
  <si>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</si>
  <si>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</si>
  <si>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</si>
  <si>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</si>
  <si>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</si>
  <si>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</si>
  <si>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</si>
  <si>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</si>
  <si>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</si>
  <si>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</si>
  <si>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</si>
  <si>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</si>
  <si>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</si>
  <si>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</si>
  <si>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</si>
  <si>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</si>
  <si>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</si>
  <si>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</si>
  <si>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</si>
  <si>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</si>
  <si>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</si>
  <si>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</si>
  <si>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</si>
  <si>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</si>
  <si>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</si>
  <si>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</si>
  <si>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</si>
  <si>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</si>
  <si>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</si>
  <si>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</si>
  <si>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</si>
  <si>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</si>
  <si>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</si>
  <si>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</si>
  <si>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</si>
  <si>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</si>
  <si>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</si>
  <si>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</si>
  <si>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</si>
  <si>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</si>
  <si>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</si>
  <si>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</si>
  <si>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</si>
  <si>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</si>
  <si>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</si>
  <si>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</si>
  <si>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</si>
  <si>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</si>
  <si>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</si>
  <si>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</si>
  <si>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</si>
  <si>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</si>
  <si>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</si>
  <si>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</si>
  <si>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</si>
  <si>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</si>
  <si>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</si>
  <si>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</si>
  <si>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</si>
  <si>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</si>
  <si>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</si>
  <si>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</si>
  <si>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</si>
  <si>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</si>
  <si>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</si>
  <si>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</si>
  <si>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</si>
  <si>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</si>
  <si>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</si>
  <si>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</si>
  <si>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</si>
  <si>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</si>
  <si>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</si>
  <si>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</si>
  <si>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</si>
  <si>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</si>
  <si>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</si>
  <si>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</si>
  <si>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</si>
  <si>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</si>
  <si>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</si>
  <si>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</si>
  <si>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</si>
  <si>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</si>
  <si>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</si>
  <si>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</si>
  <si>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</si>
  <si>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</si>
  <si>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</si>
  <si>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</si>
  <si>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</si>
  <si>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</si>
  <si>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</si>
  <si>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</si>
  <si>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</si>
  <si>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</si>
  <si>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</si>
  <si>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</si>
  <si>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</si>
  <si>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</si>
  <si>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</si>
  <si>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</si>
  <si>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</si>
  <si>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</si>
  <si>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</si>
  <si>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</si>
  <si>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</si>
  <si>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</si>
  <si>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</si>
  <si>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</si>
  <si>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</si>
  <si>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</si>
  <si>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</si>
  <si>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</si>
  <si>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</si>
  <si>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</si>
  <si>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</si>
  <si>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</si>
  <si>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</si>
  <si>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</si>
  <si>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</si>
  <si>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</si>
  <si>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</si>
  <si>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</si>
  <si>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</si>
  <si>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</si>
  <si>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</si>
  <si>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</si>
  <si>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</si>
  <si>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</si>
  <si>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</si>
  <si>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</si>
  <si>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</si>
  <si>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</si>
  <si>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</si>
  <si>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</si>
  <si>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</si>
  <si>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</si>
  <si>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</si>
  <si>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</si>
  <si>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</si>
  <si>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</si>
  <si>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</si>
  <si>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</si>
  <si>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</si>
  <si>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</si>
  <si>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</si>
  <si>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</si>
  <si>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</si>
  <si>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</si>
  <si>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</si>
  <si>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</si>
  <si>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</si>
  <si>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</si>
  <si>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</si>
  <si>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</si>
  <si>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</si>
  <si>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</si>
  <si>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</si>
  <si>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</si>
  <si>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</si>
  <si>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</si>
  <si>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</si>
  <si>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</si>
  <si>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</si>
  <si>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</si>
  <si>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</si>
  <si>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</si>
  <si>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</si>
  <si>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</si>
  <si>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</si>
  <si>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</si>
  <si>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</si>
  <si>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</si>
  <si>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</si>
  <si>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</si>
  <si>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</si>
  <si>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</si>
  <si>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</si>
  <si>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</si>
  <si>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</si>
  <si>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</si>
  <si>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</si>
  <si>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</si>
  <si>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</si>
  <si>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</si>
  <si>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</si>
  <si>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</si>
  <si>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</si>
  <si>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</si>
  <si>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</si>
  <si>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</si>
  <si>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</si>
  <si>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</si>
  <si>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</si>
  <si>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</si>
  <si>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</si>
  <si>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</si>
  <si>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</si>
  <si>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</si>
  <si>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</si>
  <si>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</si>
  <si>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</si>
  <si>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</si>
  <si>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</si>
  <si>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</si>
  <si>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</si>
  <si>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</si>
  <si>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</si>
  <si>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</si>
  <si>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</si>
  <si>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</si>
  <si>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</si>
  <si>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</si>
  <si>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</si>
  <si>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</si>
  <si>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</si>
  <si>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</si>
  <si>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</si>
  <si>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</si>
  <si>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</si>
  <si>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</si>
  <si>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</si>
  <si>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</si>
  <si>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</si>
  <si>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</si>
  <si>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</si>
  <si>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</si>
  <si>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</si>
  <si>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</si>
  <si>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</si>
  <si>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</si>
  <si>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</si>
  <si>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</si>
  <si>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</si>
  <si>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</si>
  <si>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</si>
  <si>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</si>
  <si>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</si>
  <si>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</si>
  <si>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</si>
  <si>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</si>
  <si>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</si>
  <si>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</si>
  <si>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</si>
  <si>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</si>
  <si>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</si>
  <si>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</si>
  <si>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</si>
  <si>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</si>
  <si>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</si>
  <si>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</si>
  <si>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</si>
  <si>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</si>
  <si>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</si>
  <si>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</si>
  <si>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</si>
  <si>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</si>
  <si>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</si>
  <si>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</si>
  <si>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</si>
  <si>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</si>
  <si>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</si>
  <si>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</si>
  <si>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</si>
  <si>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</si>
  <si>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</si>
  <si>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</si>
  <si>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</si>
  <si>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</si>
  <si>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</si>
  <si>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</si>
  <si>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</si>
  <si>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</si>
  <si>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</si>
  <si>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</si>
  <si>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</si>
  <si>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</si>
  <si>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</si>
  <si>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</si>
  <si>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</si>
  <si>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</si>
  <si>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</si>
  <si>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</si>
  <si>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</si>
  <si>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</si>
  <si>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</si>
  <si>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</si>
  <si>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</si>
  <si>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</si>
  <si>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</si>
  <si>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</si>
  <si>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</si>
  <si>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</si>
  <si>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</si>
  <si>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</si>
  <si>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</si>
  <si>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</si>
  <si>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</si>
  <si>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</si>
  <si>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</si>
  <si>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</si>
  <si>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</si>
  <si>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</si>
  <si>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</si>
  <si>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</si>
  <si>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</si>
  <si>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</si>
  <si>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</si>
  <si>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</si>
  <si>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</si>
  <si>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</si>
  <si>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</si>
  <si>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</si>
  <si>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</si>
  <si>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</si>
  <si>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</si>
  <si>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</si>
  <si>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</si>
  <si>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</si>
  <si>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</si>
  <si>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</si>
  <si>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</si>
  <si>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</si>
  <si>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</si>
  <si>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</si>
  <si>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</si>
  <si>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</si>
  <si>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</si>
  <si>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</si>
  <si>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</si>
  <si>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</si>
  <si>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</si>
  <si>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</si>
  <si>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</si>
  <si>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</si>
  <si>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</si>
  <si>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</si>
  <si>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</si>
  <si>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</si>
  <si>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</si>
  <si>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</si>
  <si>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</si>
  <si>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</si>
  <si>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</si>
  <si>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</si>
  <si>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</si>
  <si>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</si>
  <si>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</si>
  <si>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</si>
  <si>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</si>
  <si>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</si>
  <si>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</si>
  <si>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</si>
  <si>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</si>
  <si>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</si>
  <si>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</si>
  <si>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</si>
  <si>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</si>
  <si>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</si>
  <si>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</si>
  <si>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</si>
  <si>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</si>
  <si>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</si>
  <si>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</si>
  <si>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</si>
  <si>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</si>
  <si>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</si>
  <si>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</si>
  <si>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</si>
  <si>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</si>
  <si>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</si>
  <si>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</si>
  <si>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</si>
  <si>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</si>
  <si>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</si>
  <si>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</si>
  <si>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</si>
  <si>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</si>
  <si>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</si>
  <si>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</si>
  <si>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</si>
  <si>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</si>
  <si>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</si>
  <si>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</si>
  <si>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</si>
  <si>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</si>
  <si>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</si>
  <si>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</si>
  <si>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</si>
  <si>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</si>
  <si>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</si>
  <si>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</si>
  <si>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</si>
  <si>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</si>
  <si>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</si>
  <si>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</si>
  <si>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</si>
  <si>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</si>
  <si>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</si>
  <si>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</si>
  <si>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</si>
  <si>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</si>
  <si>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</si>
  <si>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</si>
  <si>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</si>
  <si>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</si>
  <si>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</si>
  <si>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</si>
  <si>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</si>
  <si>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</si>
  <si>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</si>
  <si>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</si>
  <si>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</si>
  <si>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</si>
  <si>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</si>
  <si>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</si>
  <si>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</si>
  <si>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</si>
  <si>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</si>
  <si>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</si>
  <si>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</si>
  <si>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</si>
  <si>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</si>
  <si>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</si>
  <si>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</si>
  <si>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</si>
  <si>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</si>
  <si>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</si>
  <si>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</si>
  <si>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</si>
  <si>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</si>
  <si>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</si>
  <si>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</si>
  <si>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</si>
  <si>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</si>
  <si>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</si>
  <si>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</si>
  <si>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</si>
  <si>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</si>
  <si>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</si>
  <si>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</si>
  <si>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</si>
  <si>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</si>
  <si>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</si>
  <si>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</si>
  <si>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</si>
  <si>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</si>
  <si>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</si>
  <si>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</si>
  <si>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</si>
  <si>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</si>
  <si>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</si>
  <si>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</si>
  <si>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</si>
  <si>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</si>
  <si>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</si>
  <si>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</si>
  <si>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</si>
  <si>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</si>
  <si>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</si>
  <si>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</si>
  <si>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</si>
  <si>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</si>
  <si>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</si>
  <si>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</si>
  <si>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</si>
  <si>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</si>
  <si>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</si>
  <si>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</si>
  <si>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</si>
  <si>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</si>
  <si>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</si>
  <si>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</si>
  <si>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</si>
  <si>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</si>
  <si>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</si>
  <si>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</si>
  <si>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</si>
  <si>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</si>
  <si>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</si>
  <si>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</si>
  <si>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</si>
  <si>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</si>
  <si>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</si>
  <si>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</si>
  <si>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</si>
  <si>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</si>
  <si>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</si>
  <si>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</si>
  <si>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</si>
  <si>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</si>
  <si>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</si>
  <si>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</si>
  <si>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</si>
  <si>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</si>
  <si>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</si>
  <si>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</si>
  <si>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</si>
  <si>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</si>
  <si>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</si>
  <si>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</si>
  <si>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</si>
  <si>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</si>
  <si>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</si>
  <si>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</si>
  <si>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</si>
  <si>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</si>
  <si>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</si>
  <si>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</si>
  <si>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</si>
  <si>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</si>
  <si>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</si>
  <si>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</si>
  <si>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</si>
  <si>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</si>
  <si>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</si>
  <si>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</si>
  <si>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</si>
  <si>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</si>
  <si>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</si>
  <si>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</si>
  <si>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</si>
  <si>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</si>
  <si>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</si>
  <si>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</si>
  <si>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</si>
  <si>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</si>
  <si>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</si>
  <si>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</si>
  <si>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</si>
  <si>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</si>
  <si>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</si>
  <si>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</si>
  <si>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</si>
  <si>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</si>
  <si>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</si>
  <si>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</si>
  <si>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</si>
  <si>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</si>
  <si>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</si>
  <si>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</si>
  <si>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</si>
  <si>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</si>
  <si>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</si>
  <si>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</si>
  <si>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</si>
  <si>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</si>
  <si>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</si>
  <si>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</si>
  <si>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</si>
  <si>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</si>
  <si>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</si>
  <si>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</si>
  <si>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</si>
  <si>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</si>
  <si>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</si>
  <si>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</si>
  <si>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</si>
  <si>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</si>
  <si>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</si>
  <si>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</si>
  <si>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</si>
  <si>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</si>
  <si>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</si>
  <si>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</si>
  <si>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</si>
  <si>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</si>
  <si>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</si>
  <si>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</si>
  <si>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</si>
  <si>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</si>
  <si>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</si>
  <si>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</si>
  <si>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</si>
  <si>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</si>
  <si>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</si>
  <si>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</si>
  <si>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</si>
  <si>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</si>
  <si>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</si>
  <si>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</si>
  <si>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</si>
  <si>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</si>
  <si>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</si>
  <si>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</si>
  <si>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</si>
  <si>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</si>
  <si>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</si>
  <si>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</si>
  <si>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</si>
  <si>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</si>
  <si>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</si>
  <si>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</si>
  <si>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</si>
  <si>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</si>
  <si>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</si>
  <si>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</si>
  <si>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</si>
  <si>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</si>
  <si>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</si>
  <si>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</si>
  <si>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</si>
  <si>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</si>
  <si>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</si>
  <si>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</si>
  <si>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</si>
  <si>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</si>
  <si>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</si>
  <si>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</si>
  <si>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</si>
  <si>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</si>
  <si>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</si>
  <si>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</si>
  <si>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</si>
  <si>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</si>
  <si>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</si>
  <si>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</si>
  <si>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</si>
  <si>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</si>
  <si>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</si>
  <si>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</si>
  <si>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</si>
  <si>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</si>
  <si>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</si>
  <si>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</si>
  <si>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</si>
  <si>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</si>
  <si>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</si>
  <si>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</si>
  <si>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</si>
  <si>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</si>
  <si>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</si>
  <si>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</si>
  <si>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</si>
  <si>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</si>
  <si>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</si>
  <si>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</si>
  <si>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</si>
  <si>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</si>
  <si>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</si>
  <si>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</si>
  <si>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</si>
  <si>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</si>
  <si>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</si>
  <si>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</si>
  <si>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</si>
  <si>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</si>
  <si>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</si>
  <si>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</si>
  <si>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</si>
  <si>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</si>
  <si>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</si>
  <si>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</si>
  <si>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</si>
  <si>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</si>
  <si>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</si>
  <si>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</si>
  <si>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</si>
  <si>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</si>
  <si>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</si>
  <si>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</si>
  <si>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</si>
  <si>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</si>
  <si>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</si>
  <si>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</si>
  <si>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</si>
  <si>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</si>
  <si>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</si>
  <si>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</si>
  <si>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</si>
  <si>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</si>
  <si>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</si>
  <si>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</si>
  <si>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</si>
  <si>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</si>
  <si>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</si>
  <si>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</si>
  <si>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</si>
  <si>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</si>
  <si>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</si>
  <si>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</si>
  <si>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</si>
  <si>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</si>
  <si>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</si>
  <si>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</si>
  <si>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</si>
  <si>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</si>
  <si>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</si>
  <si>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</si>
  <si>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</si>
  <si>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</si>
  <si>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</si>
  <si>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</si>
  <si>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</si>
  <si>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</si>
  <si>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</si>
  <si>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</si>
  <si>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</si>
  <si>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</si>
  <si>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</si>
  <si>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</si>
  <si>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</si>
  <si>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</si>
  <si>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</si>
  <si>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</si>
  <si>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</si>
  <si>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</si>
  <si>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</si>
  <si>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</si>
  <si>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</si>
  <si>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</si>
  <si>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</si>
  <si>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</si>
  <si>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</si>
  <si>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</si>
  <si>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</si>
  <si>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</si>
  <si>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</si>
  <si>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</si>
  <si>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</si>
  <si>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</si>
  <si>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</si>
  <si>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</si>
  <si>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</si>
  <si>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</si>
  <si>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</si>
  <si>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</si>
  <si>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</si>
  <si>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</si>
  <si>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</si>
  <si>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</si>
  <si>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</si>
  <si>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</si>
  <si>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</si>
  <si>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</si>
  <si>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</si>
  <si>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</si>
  <si>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</si>
  <si>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</si>
  <si>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</si>
  <si>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</si>
  <si>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</si>
  <si>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</si>
  <si>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</si>
  <si>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</si>
  <si>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</si>
  <si>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</si>
  <si>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</si>
  <si>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</si>
  <si>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</si>
  <si>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</si>
  <si>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</si>
  <si>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</si>
  <si>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</si>
  <si>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</si>
  <si>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</si>
  <si>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</si>
  <si>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</si>
  <si>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</si>
  <si>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</si>
  <si>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</si>
  <si>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</si>
  <si>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</si>
  <si>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</si>
  <si>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</si>
  <si>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</si>
  <si>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</si>
  <si>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</si>
  <si>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</si>
  <si>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</si>
  <si>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</si>
  <si>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</si>
  <si>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</si>
  <si>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</si>
  <si>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</si>
  <si>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</si>
  <si>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</si>
  <si>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</si>
  <si>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</si>
  <si>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</si>
  <si>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</si>
  <si>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</si>
  <si>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</si>
  <si>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</si>
  <si>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</si>
  <si>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</si>
  <si>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</si>
  <si>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</si>
  <si>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</si>
  <si>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</si>
  <si>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</si>
  <si>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</si>
  <si>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</si>
  <si>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</si>
  <si>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</si>
  <si>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</si>
  <si>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</si>
  <si>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</si>
  <si>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</si>
  <si>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</si>
  <si>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</si>
  <si>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</si>
  <si>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</si>
  <si>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</si>
  <si>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</si>
  <si>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</si>
  <si>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</si>
  <si>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</si>
  <si>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</si>
  <si>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</si>
  <si>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</si>
  <si>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</si>
  <si>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</si>
  <si>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</si>
  <si>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</si>
  <si>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</si>
  <si>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</si>
  <si>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</si>
  <si>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</si>
  <si>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</si>
  <si>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</si>
  <si>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</si>
  <si>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</si>
  <si>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</si>
  <si>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</si>
  <si>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</si>
  <si>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</si>
  <si>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</si>
  <si>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</si>
  <si>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</si>
  <si>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</si>
  <si>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</si>
  <si>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</si>
  <si>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</si>
  <si>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</si>
  <si>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</si>
  <si>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</si>
  <si>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</si>
  <si>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</si>
  <si>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</si>
  <si>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</si>
  <si>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</si>
  <si>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</si>
  <si>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</si>
  <si>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</si>
  <si>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</si>
  <si>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</si>
  <si>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</si>
  <si>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</si>
  <si>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</si>
  <si>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</si>
  <si>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</si>
  <si>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</si>
  <si>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</si>
  <si>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</si>
  <si>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</si>
  <si>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</si>
  <si>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</si>
  <si>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</si>
  <si>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</si>
  <si>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</si>
  <si>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</si>
  <si>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</si>
  <si>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</si>
  <si>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</si>
  <si>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</si>
  <si>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</si>
  <si>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</si>
  <si>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</si>
  <si>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</si>
  <si>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</si>
  <si>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</si>
  <si>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</si>
  <si>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</si>
  <si>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</si>
  <si>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</si>
  <si>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</si>
  <si>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</si>
  <si>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</si>
  <si>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</si>
  <si>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</si>
  <si>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</si>
  <si>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</si>
  <si>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</si>
  <si>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</si>
  <si>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</si>
  <si>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</si>
  <si>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</si>
  <si>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</si>
  <si>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</si>
  <si>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</si>
  <si>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</si>
  <si>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</si>
  <si>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</si>
  <si>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</si>
  <si>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</si>
  <si>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</si>
  <si>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</si>
  <si>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</si>
  <si>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</si>
  <si>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</si>
  <si>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</si>
  <si>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</si>
  <si>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</si>
  <si>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</si>
  <si>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</si>
  <si>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</si>
  <si>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</si>
  <si>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</si>
  <si>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</si>
  <si>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</si>
  <si>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</si>
  <si>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</si>
  <si>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</si>
  <si>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</si>
  <si>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</si>
  <si>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</si>
  <si>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</si>
  <si>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</si>
  <si>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</si>
  <si>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</si>
  <si>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</si>
  <si>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</si>
  <si>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</si>
  <si>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</si>
  <si>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</si>
  <si>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</si>
  <si>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</si>
  <si>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</si>
  <si>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</si>
  <si>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</si>
  <si>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</si>
  <si>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</si>
  <si>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</si>
  <si>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</si>
  <si>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</si>
  <si>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</si>
  <si>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</si>
  <si>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</si>
  <si>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</si>
  <si>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</si>
  <si>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</si>
  <si>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</si>
  <si>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</si>
  <si>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</si>
  <si>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</si>
  <si>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</si>
  <si>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</si>
  <si>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</si>
  <si>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</si>
  <si>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</si>
  <si>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</si>
  <si>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</si>
  <si>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</si>
  <si>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</si>
  <si>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</si>
  <si>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</si>
  <si>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</si>
  <si>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</si>
  <si>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</si>
  <si>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</si>
  <si>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</si>
  <si>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</si>
  <si>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</si>
  <si>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</si>
  <si>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</si>
  <si>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</si>
  <si>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</si>
  <si>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</si>
  <si>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</si>
  <si>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</si>
  <si>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</si>
  <si>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</si>
  <si>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</si>
  <si>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</si>
  <si>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</si>
  <si>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</si>
  <si>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</si>
  <si>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</si>
  <si>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</si>
  <si>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</si>
  <si>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</si>
  <si>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</si>
  <si>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</si>
  <si>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</si>
  <si>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</si>
  <si>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</si>
  <si>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</si>
  <si>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</si>
  <si>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</si>
  <si>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</si>
  <si>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</si>
  <si>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</si>
  <si>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</si>
  <si>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</si>
  <si>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</si>
  <si>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</si>
  <si>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</si>
  <si>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</si>
  <si>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</si>
  <si>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</si>
  <si>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</si>
  <si>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</si>
  <si>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</si>
  <si>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</si>
  <si>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</si>
  <si>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</si>
  <si>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</si>
  <si>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</si>
  <si>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</si>
  <si>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</si>
  <si>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</si>
  <si>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</si>
  <si>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</si>
  <si>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</si>
  <si>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</si>
  <si>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</si>
  <si>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</si>
  <si>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</si>
  <si>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</si>
  <si>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</si>
  <si>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</si>
  <si>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</si>
  <si>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</si>
  <si>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</si>
  <si>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</si>
  <si>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</si>
  <si>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</si>
  <si>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</si>
  <si>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</si>
  <si>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</si>
  <si>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</si>
  <si>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</si>
  <si>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</si>
  <si>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</si>
  <si>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</si>
  <si>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</si>
  <si>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</si>
  <si>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</si>
  <si>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</si>
  <si>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</si>
  <si>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</si>
  <si>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</si>
  <si>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</si>
  <si>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</si>
  <si>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</si>
  <si>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</si>
  <si>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</si>
  <si>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</si>
  <si>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</si>
  <si>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</si>
  <si>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</si>
  <si>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</si>
  <si>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</si>
  <si>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</si>
  <si>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</si>
  <si>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</si>
  <si>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</si>
  <si>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</si>
  <si>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</si>
  <si>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</si>
  <si>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</si>
  <si>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</si>
  <si>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</si>
  <si>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</si>
  <si>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</si>
  <si>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</si>
  <si>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</si>
  <si>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</si>
  <si>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</si>
  <si>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</si>
  <si>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</si>
  <si>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</si>
  <si>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</si>
  <si>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</si>
  <si>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</si>
  <si>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</si>
  <si>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</si>
  <si>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</si>
  <si>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</si>
  <si>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</si>
  <si>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</si>
  <si>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</si>
  <si>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</si>
  <si>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</si>
  <si>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</si>
  <si>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</si>
  <si>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</si>
  <si>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</si>
  <si>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</si>
  <si>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</si>
  <si>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</si>
  <si>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</si>
  <si>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</si>
  <si>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</si>
  <si>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</si>
  <si>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</si>
  <si>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</si>
  <si>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</si>
  <si>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</si>
  <si>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</si>
  <si>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</si>
  <si>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</si>
  <si>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</si>
  <si>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</si>
  <si>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</si>
  <si>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</si>
  <si>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</si>
  <si>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</si>
  <si>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</si>
  <si>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</si>
  <si>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</si>
  <si>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</si>
  <si>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</si>
  <si>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</si>
  <si>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</si>
  <si>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</si>
  <si>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</si>
  <si>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</si>
  <si>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</si>
  <si>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</si>
  <si>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</si>
  <si>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</si>
  <si>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</si>
  <si>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</si>
  <si>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</si>
  <si>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</si>
  <si>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</si>
  <si>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</si>
  <si>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</si>
  <si>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</si>
  <si>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</si>
  <si>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</si>
  <si>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</si>
  <si>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</si>
  <si>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</si>
  <si>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</si>
  <si>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</si>
  <si>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</si>
  <si>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</si>
  <si>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</si>
  <si>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</si>
  <si>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</si>
  <si>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</si>
  <si>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</si>
  <si>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</si>
  <si>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</si>
  <si>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</si>
  <si>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</si>
  <si>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</si>
  <si>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</si>
  <si>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</si>
  <si>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</si>
  <si>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</si>
  <si>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</si>
  <si>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</si>
  <si>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</si>
  <si>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</si>
  <si>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</si>
  <si>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</si>
  <si>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</si>
  <si>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</si>
  <si>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</si>
  <si>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</si>
  <si>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</si>
  <si>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</si>
  <si>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</si>
  <si>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</si>
  <si>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</si>
  <si>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</si>
  <si>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</si>
  <si>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</si>
  <si>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</si>
  <si>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</si>
  <si>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</si>
  <si>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</si>
  <si>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</si>
  <si>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</si>
  <si>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</si>
  <si>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</si>
  <si>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</si>
  <si>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</si>
  <si>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</si>
  <si>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</si>
  <si>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</si>
  <si>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</si>
  <si>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</si>
  <si>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</si>
  <si>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</si>
  <si>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</si>
  <si>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</si>
  <si>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</si>
  <si>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</si>
  <si>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</si>
  <si>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</si>
  <si>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</si>
  <si>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</si>
  <si>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</si>
  <si>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</si>
  <si>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</si>
  <si>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</si>
  <si>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</si>
  <si>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</si>
  <si>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</si>
  <si>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</si>
  <si>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</si>
  <si>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</si>
  <si>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</si>
  <si>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</si>
  <si>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</si>
  <si>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</si>
  <si>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</si>
  <si>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</si>
  <si>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</si>
  <si>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</si>
  <si>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</si>
  <si>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</si>
  <si>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</si>
  <si>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</si>
  <si>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</si>
  <si>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</si>
  <si>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</si>
  <si>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</si>
  <si>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</si>
  <si>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</si>
  <si>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</si>
  <si>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</si>
  <si>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</si>
  <si>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</si>
  <si>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</si>
  <si>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</si>
  <si>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</si>
  <si>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</si>
  <si>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</si>
  <si>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</si>
  <si>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</si>
  <si>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</si>
  <si>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</si>
  <si>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</si>
  <si>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</si>
  <si>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</si>
  <si>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</si>
  <si>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</si>
  <si>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</si>
  <si>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</si>
  <si>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</si>
  <si>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</si>
  <si>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</si>
  <si>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</si>
  <si>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</si>
  <si>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</si>
  <si>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</si>
  <si>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</si>
  <si>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</si>
  <si>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</si>
  <si>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</si>
  <si>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</si>
  <si>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</si>
  <si>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</si>
  <si>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</si>
  <si>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</si>
  <si>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</si>
  <si>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</si>
  <si>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</si>
  <si>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</si>
  <si>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</si>
  <si>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</si>
  <si>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</si>
  <si>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</si>
  <si>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</si>
  <si>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</si>
  <si>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</si>
  <si>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</si>
  <si>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</si>
  <si>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</si>
  <si>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</si>
  <si>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</si>
  <si>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</si>
  <si>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</si>
  <si>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</si>
  <si>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</si>
  <si>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</si>
  <si>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</si>
  <si>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</si>
  <si>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</si>
  <si>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</si>
  <si>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</si>
  <si>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</si>
  <si>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</si>
  <si>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</si>
  <si>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</si>
  <si>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</si>
  <si>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</si>
  <si>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</si>
  <si>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</si>
  <si>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</si>
  <si>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</si>
  <si>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</si>
  <si>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</si>
  <si>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</si>
  <si>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</si>
  <si>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</si>
  <si>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</si>
  <si>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</si>
  <si>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</si>
  <si>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</si>
  <si>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</si>
  <si>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</si>
  <si>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</si>
  <si>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</si>
  <si>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</si>
  <si>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</si>
  <si>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</si>
  <si>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</si>
  <si>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</si>
  <si>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</si>
  <si>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</si>
  <si>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</si>
  <si>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</si>
  <si>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</si>
  <si>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</si>
  <si>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</si>
  <si>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</si>
  <si>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</si>
  <si>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</si>
  <si>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</si>
  <si>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</si>
  <si>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</si>
  <si>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</si>
  <si>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</si>
  <si>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</si>
  <si>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</si>
  <si>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</si>
  <si>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</si>
  <si>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</si>
  <si>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</si>
  <si>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</si>
  <si>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</si>
  <si>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</si>
  <si>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</si>
  <si>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</si>
  <si>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</si>
  <si>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</si>
  <si>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</si>
  <si>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</si>
  <si>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</si>
  <si>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</si>
  <si>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</si>
  <si>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</si>
  <si>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</si>
  <si>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</si>
  <si>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</si>
  <si>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</si>
  <si>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</si>
  <si>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</si>
  <si>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</si>
  <si>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</si>
  <si>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</si>
  <si>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</si>
  <si>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</si>
  <si>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</si>
  <si>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</si>
  <si>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</si>
  <si>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</si>
  <si>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</si>
  <si>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</si>
  <si>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</si>
  <si>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</si>
  <si>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</si>
  <si>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</si>
  <si>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</si>
  <si>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</si>
  <si>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</si>
  <si>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</si>
  <si>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</si>
  <si>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</si>
  <si>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</si>
  <si>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</si>
  <si>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</si>
  <si>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</si>
  <si>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</si>
  <si>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</si>
  <si>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</si>
  <si>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</si>
  <si>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</si>
  <si>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</si>
  <si>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</si>
  <si>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</si>
  <si>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</si>
  <si>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</si>
  <si>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</si>
  <si>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</si>
  <si>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</si>
  <si>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</si>
  <si>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</si>
  <si>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</si>
  <si>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</si>
  <si>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</si>
  <si>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</si>
  <si>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</si>
  <si>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</si>
  <si>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</si>
  <si>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</si>
  <si>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</si>
  <si>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</si>
  <si>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</si>
  <si>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</si>
  <si>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</si>
  <si>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</si>
  <si>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</si>
  <si>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</si>
  <si>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</si>
  <si>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</si>
  <si>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</si>
  <si>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</si>
  <si>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</si>
  <si>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</si>
  <si>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</si>
  <si>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</si>
  <si>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</si>
  <si>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</si>
  <si>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</si>
  <si>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</si>
  <si>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</si>
  <si>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</si>
  <si>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</si>
  <si>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</si>
  <si>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</si>
  <si>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</si>
  <si>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</si>
  <si>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</si>
  <si>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</si>
  <si>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</si>
  <si>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</si>
  <si>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</si>
  <si>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</si>
  <si>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</si>
  <si>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</si>
  <si>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</si>
  <si>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</si>
  <si>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</si>
  <si>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</si>
  <si>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</si>
  <si>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</si>
  <si>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</si>
  <si>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</si>
  <si>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</si>
  <si>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</si>
  <si>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</si>
  <si>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</si>
  <si>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</si>
  <si>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</si>
  <si>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</si>
  <si>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</si>
  <si>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</si>
  <si>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</si>
  <si>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</si>
  <si>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</si>
  <si>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</si>
  <si>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</si>
  <si>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</si>
  <si>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</si>
  <si>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</si>
  <si>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</si>
  <si>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</si>
  <si>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</si>
  <si>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</si>
  <si>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</si>
  <si>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</si>
  <si>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</si>
  <si>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</si>
  <si>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</si>
  <si>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</si>
  <si>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</si>
  <si>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</si>
  <si>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</si>
  <si>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</si>
  <si>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</si>
  <si>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</si>
  <si>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</si>
  <si>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</si>
  <si>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</si>
  <si>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</si>
  <si>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</si>
  <si>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</si>
  <si>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</si>
  <si>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</si>
  <si>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</si>
  <si>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</si>
  <si>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</si>
  <si>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</si>
  <si>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</si>
  <si>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</si>
  <si>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</si>
  <si>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</si>
  <si>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</si>
  <si>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</si>
  <si>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</si>
  <si>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</si>
  <si>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</si>
  <si>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</si>
  <si>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</si>
  <si>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</si>
  <si>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</si>
  <si>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</si>
  <si>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</si>
  <si>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</si>
  <si>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</si>
  <si>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</si>
  <si>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</si>
  <si>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</si>
  <si>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</si>
  <si>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</si>
  <si>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</si>
  <si>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</si>
  <si>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</si>
  <si>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</si>
  <si>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</si>
  <si>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</si>
  <si>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</si>
  <si>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</si>
  <si>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</si>
  <si>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</si>
  <si>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</si>
  <si>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</si>
  <si>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</si>
  <si>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</si>
  <si>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</si>
  <si>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</si>
  <si>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</si>
  <si>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</si>
  <si>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</si>
  <si>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</si>
  <si>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</si>
  <si>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</si>
  <si>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</si>
  <si>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</si>
  <si>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</si>
  <si>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</si>
  <si>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</si>
  <si>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</si>
  <si>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</si>
  <si>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</si>
  <si>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</si>
  <si>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</si>
  <si>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</si>
  <si>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</si>
  <si>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</si>
  <si>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</si>
  <si>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</si>
  <si>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</si>
  <si>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</si>
  <si>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</si>
  <si>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</si>
  <si>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</si>
  <si>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</si>
  <si>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</si>
  <si>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</si>
  <si>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</si>
  <si>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</si>
  <si>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</si>
  <si>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</si>
  <si>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</si>
  <si>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</si>
  <si>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</si>
  <si>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</si>
  <si>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</si>
  <si>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</si>
  <si>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</si>
  <si>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</si>
  <si>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</si>
  <si>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</si>
  <si>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</si>
  <si>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</si>
  <si>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</si>
  <si>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</si>
  <si>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</si>
  <si>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</si>
  <si>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</si>
  <si>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</si>
  <si>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</si>
  <si>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</si>
  <si>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</si>
  <si>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</si>
  <si>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</si>
  <si>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</si>
  <si>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</si>
  <si>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</si>
  <si>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</si>
  <si>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</si>
  <si>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</si>
  <si>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</si>
  <si>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</si>
  <si>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</si>
  <si>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</si>
  <si>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</si>
  <si>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</si>
  <si>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</si>
  <si>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</si>
  <si>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</si>
  <si>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</si>
  <si>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</si>
  <si>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</si>
  <si>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</si>
  <si>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</si>
  <si>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</si>
  <si>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</si>
  <si>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</si>
  <si>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</si>
  <si>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</si>
  <si>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</si>
  <si>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</si>
  <si>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</si>
  <si>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</si>
  <si>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</si>
  <si>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</si>
  <si>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</si>
  <si>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</si>
  <si>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</si>
  <si>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</si>
  <si>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</si>
  <si>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</si>
  <si>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</si>
  <si>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</si>
  <si>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</si>
  <si>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</si>
  <si>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</si>
  <si>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</si>
  <si>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</si>
  <si>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</si>
  <si>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</si>
  <si>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</si>
  <si>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</si>
  <si>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</si>
  <si>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</si>
  <si>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</si>
  <si>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</si>
  <si>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</si>
  <si>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</si>
  <si>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</si>
  <si>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</si>
  <si>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</si>
  <si>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</si>
  <si>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</si>
  <si>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</si>
  <si>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</si>
  <si>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</si>
  <si>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</si>
  <si>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</si>
  <si>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</si>
  <si>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</si>
  <si>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</si>
  <si>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</si>
  <si>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</si>
  <si>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</si>
  <si>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</si>
  <si>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</si>
  <si>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</si>
  <si>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</si>
  <si>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</si>
  <si>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</si>
  <si>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</si>
  <si>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</si>
  <si>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</si>
  <si>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</si>
  <si>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</si>
  <si>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</si>
  <si>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</si>
  <si>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</si>
  <si>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</si>
  <si>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</si>
  <si>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</si>
  <si>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</si>
  <si>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</si>
  <si>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</si>
  <si>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</si>
  <si>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</si>
  <si>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</si>
  <si>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</si>
  <si>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</si>
  <si>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</si>
  <si>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</si>
  <si>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</si>
  <si>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</si>
  <si>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</si>
  <si>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</si>
  <si>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</si>
  <si>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</si>
  <si>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</si>
  <si>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</si>
  <si>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</si>
  <si>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</si>
  <si>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</si>
  <si>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</si>
  <si>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</si>
  <si>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</si>
  <si>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</si>
  <si>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</si>
  <si>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</si>
  <si>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</si>
  <si>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</si>
  <si>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</si>
  <si>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</si>
  <si>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</si>
  <si>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</si>
  <si>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</si>
  <si>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</si>
  <si>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</si>
  <si>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</si>
  <si>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</si>
  <si>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</si>
  <si>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</si>
  <si>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</si>
  <si>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</si>
  <si>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</si>
  <si>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</si>
  <si>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</si>
  <si>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</si>
  <si>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</si>
  <si>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</si>
  <si>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</si>
  <si>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</si>
  <si>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</si>
  <si>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</si>
  <si>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</si>
  <si>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</si>
  <si>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</si>
  <si>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</si>
  <si>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</si>
  <si>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</si>
  <si>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</si>
  <si>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</si>
  <si>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</si>
  <si>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</si>
  <si>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</si>
  <si>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</si>
  <si>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</si>
  <si>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</si>
  <si>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</si>
  <si>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</si>
  <si>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</si>
  <si>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</si>
  <si>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</si>
  <si>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</si>
  <si>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</si>
  <si>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</si>
  <si>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</si>
  <si>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</si>
  <si>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</si>
  <si>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</si>
  <si>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</si>
  <si>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</si>
  <si>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</si>
  <si>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</si>
  <si>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</si>
  <si>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</si>
  <si>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</si>
  <si>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</si>
  <si>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</si>
  <si>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</si>
  <si>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</si>
  <si>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</si>
  <si>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</si>
  <si>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</si>
  <si>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</si>
  <si>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</si>
  <si>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</si>
  <si>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</si>
  <si>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</si>
  <si>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</si>
  <si>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</si>
  <si>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</si>
  <si>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</si>
  <si>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</si>
  <si>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</si>
  <si>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</si>
  <si>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</si>
  <si>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</si>
  <si>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</si>
  <si>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</si>
  <si>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</si>
  <si>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</si>
  <si>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</si>
  <si>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</si>
  <si>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</si>
  <si>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</si>
  <si>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</si>
  <si>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</si>
  <si>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</si>
  <si>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</si>
  <si>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</si>
  <si>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</si>
  <si>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</si>
  <si>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</si>
  <si>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</si>
  <si>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</si>
  <si>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</si>
  <si>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</si>
  <si>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</si>
  <si>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</si>
  <si>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</si>
  <si>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</si>
  <si>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</si>
  <si>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</si>
  <si>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</si>
  <si>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</si>
  <si>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</si>
  <si>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</si>
  <si>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</si>
  <si>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</si>
  <si>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</si>
  <si>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</si>
  <si>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</si>
  <si>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</si>
  <si>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</si>
  <si>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</si>
  <si>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</si>
  <si>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</si>
  <si>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</si>
  <si>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</si>
  <si>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</si>
  <si>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</si>
  <si>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</si>
  <si>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</si>
  <si>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</si>
  <si>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</si>
  <si>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</si>
  <si>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</si>
  <si>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</si>
  <si>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</si>
  <si>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</si>
  <si>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</si>
  <si>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</si>
  <si>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</si>
  <si>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</si>
  <si>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</si>
  <si>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</si>
  <si>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</si>
  <si>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</si>
  <si>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</si>
  <si>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</si>
  <si>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</si>
  <si>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</si>
  <si>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</si>
  <si>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</si>
  <si>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</si>
  <si>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</si>
  <si>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</si>
  <si>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</si>
  <si>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</si>
  <si>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</si>
  <si>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</si>
  <si>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</si>
  <si>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</si>
  <si>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</si>
  <si>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</si>
  <si>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</si>
  <si>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</si>
  <si>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</si>
  <si>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</si>
  <si>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</si>
  <si>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</si>
  <si>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</si>
  <si>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</si>
  <si>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</si>
  <si>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</si>
  <si>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</si>
  <si>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</si>
  <si>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</si>
  <si>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</si>
  <si>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</si>
  <si>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</si>
  <si>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</si>
  <si>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</si>
  <si>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</si>
  <si>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</si>
  <si>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</si>
  <si>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</si>
  <si>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</si>
  <si>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</si>
  <si>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</si>
  <si>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</si>
  <si>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</si>
  <si>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</si>
  <si>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</si>
  <si>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</si>
  <si>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</si>
  <si>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</si>
  <si>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</si>
  <si>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</si>
  <si>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</si>
  <si>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</si>
  <si>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</si>
  <si>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</si>
  <si>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</si>
  <si>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</si>
  <si>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</si>
  <si>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</si>
  <si>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</si>
  <si>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</si>
  <si>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</si>
  <si>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</si>
  <si>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</si>
  <si>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</si>
  <si>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</si>
  <si>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</si>
  <si>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</si>
  <si>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</si>
  <si>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</si>
  <si>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</si>
  <si>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</si>
  <si>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</si>
  <si>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</si>
  <si>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</si>
  <si>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</si>
  <si>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</si>
  <si>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</si>
  <si>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</si>
  <si>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</si>
  <si>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</si>
  <si>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</si>
  <si>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</si>
  <si>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</si>
  <si>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</si>
  <si>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</si>
  <si>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</si>
  <si>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</si>
  <si>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</si>
  <si>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</si>
  <si>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</si>
  <si>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</si>
  <si>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</si>
  <si>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</si>
  <si>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</si>
  <si>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</si>
  <si>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</si>
  <si>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</si>
  <si>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</si>
  <si>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</si>
  <si>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</si>
  <si>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</si>
  <si>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</si>
  <si>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</si>
  <si>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</si>
  <si>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</si>
  <si>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</si>
  <si>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</si>
  <si>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</si>
  <si>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</si>
  <si>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</si>
  <si>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</si>
  <si>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</si>
  <si>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</si>
  <si>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</si>
  <si>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</si>
  <si>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</si>
  <si>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</si>
  <si>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</si>
  <si>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</si>
  <si>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</si>
  <si>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</si>
  <si>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</si>
  <si>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</si>
  <si>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</si>
  <si>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</si>
  <si>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</si>
  <si>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</si>
  <si>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</si>
  <si>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</si>
  <si>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</si>
  <si>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</si>
  <si>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</si>
  <si>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</si>
  <si>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</si>
  <si>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</si>
  <si>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</si>
  <si>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</si>
  <si>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</si>
  <si>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</si>
  <si>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</si>
  <si>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</si>
  <si>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</si>
  <si>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</si>
  <si>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</si>
  <si>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</si>
  <si>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</si>
  <si>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</si>
  <si>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</si>
  <si>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</si>
  <si>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</si>
  <si>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</si>
  <si>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</si>
  <si>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</si>
  <si>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</si>
  <si>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</si>
  <si>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</si>
  <si>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</si>
  <si>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</si>
  <si>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</si>
  <si>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</si>
  <si>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</si>
  <si>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</si>
  <si>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</si>
  <si>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</si>
  <si>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</si>
  <si>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</si>
  <si>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</si>
  <si>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</si>
  <si>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</si>
  <si>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</si>
  <si>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</si>
  <si>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</si>
  <si>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</si>
  <si>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</si>
  <si>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</si>
  <si>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</si>
  <si>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</si>
  <si>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</si>
  <si>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</si>
  <si>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</si>
  <si>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</si>
  <si>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</si>
  <si>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</si>
  <si>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</si>
  <si>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</si>
  <si>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</si>
  <si>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</si>
  <si>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</si>
  <si>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</si>
  <si>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</si>
  <si>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</si>
  <si>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</si>
  <si>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</si>
  <si>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</si>
  <si>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</si>
  <si>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</si>
  <si>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</si>
  <si>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</si>
  <si>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</si>
  <si>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</si>
  <si>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</si>
  <si>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</si>
  <si>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</si>
  <si>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</si>
  <si>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</si>
  <si>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</si>
  <si>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</si>
  <si>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</si>
  <si>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</si>
  <si>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</si>
  <si>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</si>
  <si>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</si>
  <si>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</si>
  <si>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</si>
  <si>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</si>
  <si>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</si>
  <si>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</si>
  <si>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</si>
  <si>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</si>
  <si>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</si>
  <si>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</si>
  <si>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</si>
  <si>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</si>
  <si>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</si>
  <si>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</si>
  <si>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</si>
  <si>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</si>
  <si>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</si>
  <si>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</si>
  <si>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</si>
  <si>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</si>
  <si>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</si>
  <si>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</si>
  <si>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</si>
  <si>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</si>
  <si>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</si>
  <si>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</si>
  <si>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</si>
  <si>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</si>
  <si>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</si>
  <si>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</si>
  <si>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</si>
  <si>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</si>
  <si>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</si>
  <si>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</si>
  <si>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</si>
  <si>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</si>
  <si>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</si>
  <si>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</si>
  <si>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</si>
  <si>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</si>
  <si>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</si>
  <si>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</si>
  <si>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</si>
  <si>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</si>
  <si>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</si>
  <si>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</si>
  <si>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</si>
  <si>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</si>
  <si>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</si>
  <si>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</si>
  <si>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</si>
  <si>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</si>
  <si>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</si>
  <si>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</si>
  <si>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</si>
  <si>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</si>
  <si>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</si>
  <si>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</si>
  <si>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</si>
  <si>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</si>
  <si>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</si>
  <si>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</si>
  <si>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</si>
  <si>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</si>
  <si>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</si>
  <si>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</si>
  <si>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</si>
  <si>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</si>
  <si>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</si>
  <si>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</si>
  <si>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</si>
  <si>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</si>
  <si>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</si>
  <si>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</si>
  <si>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</si>
  <si>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</si>
  <si>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</si>
  <si>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</si>
  <si>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</si>
  <si>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</si>
  <si>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</si>
  <si>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</si>
  <si>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</si>
  <si>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</si>
  <si>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</si>
  <si>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</si>
  <si>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</si>
  <si>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</si>
  <si>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</si>
  <si>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</si>
  <si>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</si>
  <si>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</si>
  <si>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</si>
  <si>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</si>
  <si>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</si>
  <si>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</si>
  <si>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</si>
  <si>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</si>
  <si>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</si>
  <si>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</si>
  <si>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</si>
  <si>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</si>
  <si>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</si>
  <si>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</si>
  <si>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</si>
  <si>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</si>
  <si>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</si>
  <si>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</si>
  <si>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</si>
  <si>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</si>
  <si>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</si>
  <si>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</si>
  <si>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</si>
  <si>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</si>
  <si>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</si>
  <si>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</si>
  <si>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</si>
  <si>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</si>
  <si>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</si>
  <si>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</si>
  <si>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</si>
  <si>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</si>
  <si>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</si>
  <si>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</si>
  <si>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</si>
  <si>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</si>
  <si>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</si>
  <si>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</si>
  <si>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</si>
  <si>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</si>
  <si>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</si>
  <si>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</si>
  <si>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</si>
  <si>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</si>
  <si>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</si>
  <si>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</si>
  <si>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</si>
  <si>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</si>
  <si>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</si>
  <si>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</si>
  <si>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</si>
  <si>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</si>
  <si>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</si>
  <si>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</si>
  <si>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</si>
  <si>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</si>
  <si>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</si>
  <si>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</si>
  <si>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</si>
  <si>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</si>
  <si>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</si>
  <si>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</si>
  <si>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</si>
  <si>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</si>
  <si>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</si>
  <si>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</si>
  <si>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</si>
  <si>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</si>
  <si>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</si>
  <si>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</si>
  <si>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</si>
  <si>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</si>
  <si>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</si>
  <si>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</si>
  <si>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</si>
  <si>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</si>
  <si>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</si>
  <si>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</si>
  <si>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</si>
  <si>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</si>
  <si>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</si>
  <si>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</si>
  <si>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</si>
  <si>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</si>
  <si>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</si>
  <si>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</si>
  <si>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</si>
  <si>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</si>
  <si>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</si>
  <si>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</si>
  <si>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</si>
  <si>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</si>
  <si>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</si>
  <si>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</si>
  <si>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</si>
  <si>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</si>
  <si>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</si>
  <si>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</si>
  <si>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</si>
  <si>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</si>
  <si>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</si>
  <si>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</si>
  <si>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</si>
  <si>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</si>
  <si>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</si>
  <si>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</si>
  <si>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</si>
  <si>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</si>
  <si>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</si>
  <si>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</si>
  <si>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</si>
  <si>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</si>
  <si>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</si>
  <si>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</si>
  <si>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</si>
  <si>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</si>
  <si>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</si>
  <si>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</si>
  <si>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</si>
  <si>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</si>
  <si>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</si>
  <si>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</si>
  <si>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</si>
  <si>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</si>
  <si>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</si>
  <si>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</si>
  <si>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</si>
  <si>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</si>
  <si>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</si>
  <si>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</si>
  <si>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</si>
  <si>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</si>
  <si>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</si>
  <si>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</si>
  <si>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</si>
  <si>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</si>
  <si>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</si>
  <si>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</si>
  <si>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</si>
  <si>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</si>
  <si>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</si>
  <si>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</si>
  <si>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</si>
  <si>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</si>
  <si>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</si>
  <si>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</si>
  <si>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</si>
  <si>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</si>
  <si>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</si>
  <si>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</si>
  <si>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</si>
  <si>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</si>
  <si>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</si>
  <si>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</si>
  <si>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</si>
  <si>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</si>
  <si>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</si>
  <si>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</si>
  <si>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</si>
  <si>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</si>
  <si>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</si>
  <si>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</si>
  <si>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</si>
  <si>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</si>
  <si>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</si>
  <si>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</si>
  <si>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</si>
  <si>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</si>
  <si>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</si>
  <si>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</si>
  <si>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</si>
  <si>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</si>
  <si>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</si>
  <si>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</si>
  <si>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</si>
  <si>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</si>
  <si>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</si>
  <si>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</si>
  <si>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</si>
  <si>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</si>
  <si>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</si>
  <si>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</si>
  <si>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</si>
  <si>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</si>
  <si>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</si>
  <si>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</si>
  <si>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</si>
  <si>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</si>
  <si>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</si>
  <si>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</si>
  <si>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</si>
  <si>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</si>
  <si>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</si>
  <si>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</si>
  <si>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</si>
  <si>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</si>
  <si>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</si>
  <si>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</si>
  <si>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</si>
  <si>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</si>
  <si>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</si>
  <si>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</si>
  <si>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</si>
  <si>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</si>
  <si>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</si>
  <si>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</si>
  <si>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</si>
  <si>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</si>
  <si>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</si>
  <si>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</si>
  <si>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</si>
  <si>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</si>
  <si>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</si>
  <si>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</si>
  <si>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</si>
  <si>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</si>
  <si>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</si>
  <si>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</si>
  <si>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</si>
  <si>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</si>
  <si>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</si>
  <si>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</si>
  <si>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</si>
  <si>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</si>
  <si>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</si>
  <si>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</si>
  <si>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</si>
  <si>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</si>
  <si>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</si>
  <si>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</si>
  <si>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</si>
  <si>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</si>
  <si>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</si>
  <si>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</si>
  <si>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</si>
  <si>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</si>
  <si>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</si>
  <si>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</si>
  <si>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</si>
  <si>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</si>
  <si>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</si>
  <si>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</si>
  <si>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</si>
  <si>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</si>
  <si>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</si>
  <si>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</si>
  <si>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</si>
  <si>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</si>
  <si>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</si>
  <si>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</si>
  <si>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</si>
  <si>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</si>
  <si>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</si>
  <si>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</si>
  <si>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</si>
  <si>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</si>
  <si>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</si>
  <si>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</si>
  <si>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</si>
  <si>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</si>
  <si>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</si>
  <si>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</si>
  <si>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</si>
  <si>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</si>
  <si>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</si>
  <si>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</si>
  <si>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</si>
  <si>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</si>
  <si>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</si>
  <si>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</si>
  <si>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</si>
  <si>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</si>
  <si>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</si>
  <si>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</si>
  <si>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</si>
  <si>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</si>
  <si>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</si>
  <si>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</si>
  <si>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</si>
  <si>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</si>
  <si>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</si>
  <si>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</si>
  <si>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</si>
  <si>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</si>
  <si>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</si>
  <si>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</si>
  <si>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</si>
  <si>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</si>
  <si>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</si>
  <si>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</si>
  <si>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</si>
  <si>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</si>
  <si>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</si>
  <si>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</si>
  <si>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</si>
  <si>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</si>
  <si>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</si>
  <si>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</si>
  <si>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</si>
  <si>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</si>
  <si>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</si>
  <si>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</si>
  <si>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</si>
  <si>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</si>
  <si>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</si>
  <si>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</si>
  <si>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</si>
  <si>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</si>
  <si>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</si>
  <si>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</si>
  <si>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</si>
  <si>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</si>
  <si>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</si>
  <si>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</si>
  <si>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</si>
  <si>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</si>
  <si>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</si>
  <si>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</si>
  <si>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</si>
  <si>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</si>
  <si>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</si>
  <si>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</si>
  <si>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</si>
  <si>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</si>
  <si>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</si>
  <si>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</si>
  <si>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</si>
  <si>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</si>
  <si>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</si>
  <si>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</si>
  <si>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</si>
  <si>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</si>
  <si>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</si>
  <si>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</si>
  <si>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</si>
  <si>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</si>
  <si>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</si>
  <si>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</si>
  <si>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</si>
  <si>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</si>
  <si>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</si>
  <si>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</si>
  <si>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</si>
  <si>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</si>
  <si>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</si>
  <si>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</si>
  <si>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</si>
  <si>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</si>
  <si>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</si>
  <si>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</si>
  <si>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</si>
  <si>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</si>
  <si>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</si>
  <si>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</si>
  <si>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</si>
  <si>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</si>
  <si>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</si>
  <si>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</si>
  <si>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</si>
  <si>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</si>
  <si>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</si>
  <si>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</si>
  <si>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</si>
  <si>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</si>
  <si>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</si>
  <si>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</si>
  <si>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</si>
  <si>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</si>
  <si>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</si>
  <si>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</si>
  <si>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</si>
  <si>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</si>
  <si>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</si>
  <si>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</si>
  <si>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</si>
  <si>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</si>
  <si>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</si>
  <si>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</si>
  <si>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</si>
  <si>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</si>
  <si>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</si>
  <si>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</si>
  <si>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</si>
  <si>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</si>
  <si>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</si>
  <si>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</si>
  <si>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</si>
  <si>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</si>
  <si>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</si>
  <si>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</si>
  <si>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</si>
  <si>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</si>
  <si>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</si>
  <si>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</si>
  <si>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</si>
  <si>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</si>
  <si>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</si>
  <si>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</si>
  <si>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</si>
  <si>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</si>
  <si>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</si>
  <si>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</si>
  <si>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</si>
  <si>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</si>
  <si>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</si>
  <si>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</si>
  <si>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</si>
  <si>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</si>
  <si>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</si>
  <si>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</si>
  <si>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</si>
  <si>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</si>
  <si>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</si>
  <si>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</si>
  <si>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</si>
  <si>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</si>
  <si>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</si>
  <si>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</si>
  <si>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</si>
  <si>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</si>
  <si>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</si>
  <si>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</si>
  <si>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</si>
  <si>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</si>
  <si>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</si>
  <si>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</si>
  <si>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</si>
  <si>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</si>
  <si>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</si>
  <si>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</si>
  <si>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</si>
  <si>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</si>
  <si>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</si>
  <si>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</si>
  <si>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</si>
  <si>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</si>
  <si>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</si>
  <si>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</si>
  <si>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</si>
  <si>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</si>
  <si>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</si>
  <si>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</si>
  <si>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</si>
  <si>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</si>
  <si>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</si>
  <si>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</si>
  <si>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</si>
  <si>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</si>
  <si>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</si>
  <si>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</si>
  <si>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</si>
  <si>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</si>
  <si>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</si>
  <si>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</si>
  <si>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</si>
  <si>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</si>
  <si>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</si>
  <si>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</si>
  <si>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</si>
  <si>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</si>
  <si>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</si>
  <si>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</si>
  <si>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</si>
  <si>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</si>
  <si>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</si>
  <si>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</si>
  <si>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</si>
  <si>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</si>
  <si>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</si>
  <si>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</si>
  <si>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</si>
  <si>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</si>
  <si>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</si>
  <si>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</si>
  <si>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</si>
  <si>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</si>
  <si>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</si>
  <si>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</si>
  <si>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</si>
  <si>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</si>
  <si>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</si>
  <si>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</si>
  <si>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</si>
  <si>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</si>
  <si>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</si>
  <si>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</si>
  <si>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</si>
  <si>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</si>
  <si>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</si>
  <si>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</si>
  <si>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</si>
  <si>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</si>
  <si>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</si>
  <si>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</si>
  <si>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</si>
  <si>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</si>
  <si>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</si>
  <si>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</si>
  <si>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</si>
  <si>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</si>
  <si>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</si>
  <si>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</si>
  <si>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</si>
  <si>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</si>
  <si>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</si>
  <si>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</si>
  <si>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</si>
  <si>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</si>
  <si>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</si>
  <si>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</si>
  <si>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</si>
  <si>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</si>
  <si>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</si>
  <si>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</si>
  <si>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</si>
  <si>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</si>
  <si>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</si>
  <si>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</si>
  <si>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</si>
  <si>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</si>
  <si>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</si>
  <si>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</si>
  <si>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</si>
  <si>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</si>
  <si>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</si>
  <si>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</si>
  <si>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</si>
  <si>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</si>
  <si>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</si>
  <si>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</si>
  <si>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</si>
  <si>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</si>
  <si>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</si>
  <si>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</si>
  <si>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</si>
  <si>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</si>
  <si>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</si>
  <si>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</si>
  <si>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</si>
  <si>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</si>
  <si>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</si>
  <si>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</si>
  <si>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</si>
  <si>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</si>
  <si>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</si>
  <si>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</si>
  <si>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</si>
  <si>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</si>
  <si>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</si>
  <si>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</si>
  <si>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</si>
  <si>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</si>
  <si>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</si>
  <si>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</si>
  <si>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</si>
  <si>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</si>
  <si>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</si>
  <si>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</si>
  <si>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</si>
  <si>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</si>
  <si>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</si>
  <si>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</si>
  <si>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</si>
  <si>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</si>
  <si>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</si>
  <si>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</si>
  <si>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</si>
  <si>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</si>
  <si>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</si>
  <si>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</si>
  <si>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</si>
  <si>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</si>
  <si>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</si>
  <si>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</si>
  <si>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</si>
  <si>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</si>
  <si>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</si>
  <si>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</si>
  <si>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</si>
  <si>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</si>
  <si>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</si>
  <si>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</si>
  <si>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</si>
  <si>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</si>
  <si>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</si>
  <si>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</si>
  <si>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</si>
  <si>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</si>
  <si>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</si>
  <si>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</si>
  <si>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</si>
  <si>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</si>
  <si>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</si>
  <si>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</si>
  <si>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</si>
  <si>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</si>
  <si>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</si>
  <si>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</si>
  <si>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</si>
  <si>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</si>
  <si>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</si>
  <si>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</si>
  <si>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</si>
  <si>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</si>
  <si>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</si>
  <si>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</si>
  <si>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</si>
  <si>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</si>
  <si>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</si>
  <si>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</si>
  <si>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</si>
  <si>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</si>
  <si>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</si>
  <si>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</si>
  <si>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</si>
  <si>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</si>
  <si>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</si>
  <si>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</si>
  <si>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</si>
  <si>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</si>
  <si>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</si>
  <si>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</si>
  <si>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</si>
  <si>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</si>
  <si>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</si>
  <si>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</si>
  <si>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</si>
  <si>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</si>
  <si>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</si>
  <si>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</si>
  <si>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</si>
  <si>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</si>
  <si>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</si>
  <si>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</si>
  <si>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</si>
  <si>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</si>
  <si>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</si>
  <si>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</si>
  <si>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</si>
  <si>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</si>
  <si>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</si>
  <si>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</si>
  <si>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</si>
  <si>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</si>
  <si>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</si>
  <si>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</si>
  <si>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</si>
  <si>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</si>
  <si>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</si>
  <si>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</si>
  <si>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</si>
  <si>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</si>
  <si>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</si>
  <si>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</si>
  <si>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</si>
  <si>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</si>
  <si>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</si>
  <si>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</si>
  <si>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</si>
  <si>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</si>
  <si>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</si>
  <si>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</si>
  <si>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</si>
  <si>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</si>
  <si>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</si>
  <si>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</si>
  <si>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</si>
  <si>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</si>
  <si>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</si>
  <si>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</si>
  <si>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</si>
  <si>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</si>
  <si>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</si>
  <si>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</si>
  <si>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</si>
  <si>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</si>
  <si>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</si>
  <si>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</si>
  <si>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</si>
  <si>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</si>
  <si>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</si>
  <si>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</si>
  <si>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</si>
  <si>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</si>
  <si>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</si>
  <si>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</si>
  <si>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</si>
  <si>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</si>
  <si>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</si>
  <si>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</si>
  <si>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</si>
  <si>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</si>
  <si>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</si>
  <si>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</si>
  <si>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</si>
  <si>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</si>
  <si>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</si>
  <si>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</si>
  <si>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</si>
  <si>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</si>
  <si>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</si>
  <si>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</si>
  <si>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</si>
  <si>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</si>
  <si>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</si>
  <si>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</si>
  <si>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</si>
  <si>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</si>
  <si>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</si>
  <si>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</si>
  <si>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</si>
  <si>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</si>
  <si>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</si>
  <si>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</si>
  <si>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</si>
  <si>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</si>
  <si>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</si>
  <si>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</si>
  <si>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</si>
  <si>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</si>
  <si>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</si>
  <si>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</si>
  <si>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</si>
  <si>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</si>
  <si>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</si>
  <si>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</si>
  <si>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</si>
  <si>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</si>
  <si>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</si>
  <si>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</si>
  <si>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</si>
  <si>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</si>
  <si>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</si>
  <si>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</si>
  <si>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</si>
  <si>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</si>
  <si>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</si>
  <si>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</si>
  <si>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</si>
  <si>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</si>
  <si>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</si>
  <si>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</si>
  <si>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</si>
  <si>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</si>
  <si>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</si>
  <si>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</si>
  <si>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</si>
  <si>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</si>
  <si>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</si>
  <si>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</si>
  <si>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</si>
  <si>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</si>
  <si>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</si>
  <si>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</si>
  <si>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</si>
  <si>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</si>
  <si>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</si>
  <si>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</si>
  <si>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</si>
  <si>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</si>
  <si>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</si>
  <si>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</si>
  <si>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</si>
  <si>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</si>
  <si>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</si>
  <si>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</si>
  <si>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</si>
  <si>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</si>
  <si>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</si>
  <si>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</si>
  <si>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</si>
  <si>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</si>
  <si>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</si>
  <si>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</si>
  <si>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</si>
  <si>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</si>
  <si>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</si>
  <si>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</si>
  <si>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</si>
  <si>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</si>
  <si>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</si>
  <si>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</si>
  <si>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</si>
  <si>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</si>
  <si>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</si>
  <si>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</si>
  <si>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</si>
  <si>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</si>
  <si>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</si>
  <si>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</si>
  <si>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</si>
  <si>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</si>
  <si>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</si>
  <si>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</si>
  <si>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</si>
  <si>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</si>
  <si>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</si>
  <si>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</si>
  <si>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</si>
  <si>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</si>
  <si>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</si>
  <si>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</si>
  <si>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</si>
  <si>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</si>
  <si>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</si>
  <si>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</si>
  <si>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</si>
  <si>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</si>
  <si>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</si>
  <si>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</si>
  <si>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</si>
  <si>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</si>
  <si>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</si>
  <si>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</si>
  <si>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</si>
  <si>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</si>
  <si>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</si>
  <si>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</si>
  <si>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</si>
  <si>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</si>
  <si>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</si>
  <si>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</si>
  <si>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</si>
  <si>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</si>
  <si>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</si>
  <si>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</si>
  <si>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</si>
  <si>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</si>
  <si>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</si>
  <si>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</si>
  <si>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</si>
  <si>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</si>
  <si>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</si>
  <si>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</si>
  <si>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</si>
  <si>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</si>
  <si>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</si>
  <si>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</si>
  <si>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</si>
  <si>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</si>
  <si>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</si>
  <si>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</si>
  <si>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</si>
  <si>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</si>
  <si>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</si>
  <si>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</si>
  <si>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</si>
  <si>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</si>
  <si>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</si>
  <si>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</si>
  <si>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</si>
  <si>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</si>
  <si>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</si>
  <si>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</si>
  <si>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</si>
  <si>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</si>
  <si>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</si>
  <si>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</si>
  <si>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</si>
  <si>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</si>
  <si>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</si>
  <si>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</si>
  <si>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</si>
  <si>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</si>
  <si>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</si>
  <si>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</si>
  <si>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</si>
  <si>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</si>
  <si>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</si>
  <si>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</si>
  <si>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</si>
  <si>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</si>
  <si>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</si>
  <si>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</si>
  <si>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</si>
  <si>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</si>
  <si>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</si>
  <si>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</si>
  <si>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</si>
  <si>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</si>
  <si>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</si>
  <si>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</si>
  <si>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</si>
  <si>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</si>
  <si>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</si>
  <si>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</si>
  <si>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</si>
  <si>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</si>
  <si>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</si>
  <si>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</si>
  <si>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</si>
  <si>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</si>
  <si>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</si>
  <si>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</si>
  <si>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</si>
  <si>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</si>
  <si>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</si>
  <si>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</si>
  <si>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</si>
  <si>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</si>
  <si>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</si>
  <si>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</si>
  <si>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</si>
  <si>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</si>
  <si>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</si>
  <si>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</si>
  <si>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</si>
  <si>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</si>
  <si>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</si>
  <si>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</si>
  <si>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</si>
  <si>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</si>
  <si>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</si>
  <si>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</si>
  <si>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</si>
  <si>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</si>
  <si>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</si>
  <si>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</si>
  <si>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</si>
  <si>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</si>
  <si>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</si>
  <si>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</si>
  <si>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</si>
  <si>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</si>
  <si>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</si>
  <si>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</si>
  <si>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</si>
  <si>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</si>
  <si>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</si>
  <si>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</si>
  <si>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</si>
  <si>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</si>
  <si>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</si>
  <si>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</si>
  <si>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</si>
  <si>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</si>
  <si>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</si>
  <si>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</si>
  <si>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</si>
  <si>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</si>
  <si>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</si>
  <si>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</si>
  <si>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</si>
  <si>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</si>
  <si>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</si>
  <si>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</si>
  <si>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</si>
  <si>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</si>
  <si>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</si>
  <si>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</si>
  <si>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</si>
  <si>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</si>
  <si>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</si>
  <si>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</si>
  <si>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</si>
  <si>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</si>
  <si>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</si>
  <si>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</si>
  <si>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</si>
  <si>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</si>
  <si>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</si>
  <si>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</si>
  <si>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</si>
  <si>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</si>
  <si>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</si>
  <si>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</si>
  <si>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</si>
  <si>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</si>
  <si>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</si>
  <si>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</si>
  <si>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</si>
  <si>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</si>
  <si>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</si>
  <si>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</si>
  <si>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</si>
  <si>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</si>
  <si>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</si>
  <si>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</si>
  <si>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</si>
  <si>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</si>
  <si>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</si>
  <si>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</si>
  <si>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</si>
  <si>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</si>
  <si>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</si>
  <si>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</si>
  <si>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</si>
  <si>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</si>
  <si>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</si>
  <si>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</si>
  <si>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</si>
  <si>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</si>
  <si>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</si>
  <si>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</si>
  <si>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</si>
  <si>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</si>
  <si>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</si>
  <si>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</si>
  <si>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</si>
  <si>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</si>
  <si>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</si>
  <si>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</si>
  <si>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</si>
  <si>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</si>
  <si>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</si>
  <si>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</si>
  <si>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</si>
  <si>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</si>
  <si>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</si>
  <si>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</si>
  <si>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</si>
  <si>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</si>
  <si>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</si>
  <si>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</si>
  <si>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</si>
  <si>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</si>
  <si>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</si>
  <si>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</si>
  <si>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</si>
  <si>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</si>
  <si>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</si>
  <si>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</si>
  <si>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</si>
  <si>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</si>
  <si>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</si>
  <si>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</si>
  <si>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</si>
  <si>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</si>
  <si>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</si>
  <si>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</si>
  <si>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</si>
  <si>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</si>
  <si>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</si>
  <si>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</si>
  <si>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</si>
  <si>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</si>
  <si>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</si>
  <si>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</si>
  <si>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</si>
  <si>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</si>
  <si>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</si>
  <si>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</si>
  <si>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</si>
  <si>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</si>
  <si>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</si>
  <si>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</si>
  <si>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</si>
  <si>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</si>
  <si>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</si>
  <si>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</si>
  <si>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</si>
  <si>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</si>
  <si>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</si>
  <si>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</si>
  <si>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</si>
  <si>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</si>
  <si>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</si>
  <si>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</si>
  <si>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</si>
  <si>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</si>
  <si>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</si>
  <si>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</si>
  <si>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</si>
  <si>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</si>
  <si>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</si>
  <si>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</si>
  <si>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</si>
  <si>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</si>
  <si>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</si>
  <si>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</si>
  <si>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</si>
  <si>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</si>
  <si>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</si>
  <si>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</si>
  <si>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</si>
  <si>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</si>
  <si>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</si>
  <si>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</si>
  <si>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</si>
  <si>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</si>
  <si>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</si>
  <si>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</si>
  <si>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</si>
  <si>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</si>
  <si>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</si>
  <si>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</si>
  <si>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</si>
  <si>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</si>
  <si>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</si>
  <si>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</si>
  <si>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</si>
  <si>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</si>
  <si>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</si>
  <si>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</si>
  <si>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</si>
  <si>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</si>
  <si>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</si>
  <si>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</si>
  <si>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</si>
  <si>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</si>
  <si>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</si>
  <si>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</si>
  <si>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</si>
  <si>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</si>
  <si>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</si>
  <si>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</si>
  <si>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</si>
  <si>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</si>
  <si>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</si>
  <si>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</si>
  <si>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</si>
  <si>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</si>
  <si>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</si>
  <si>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</si>
  <si>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</si>
  <si>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</si>
  <si>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</si>
  <si>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</si>
  <si>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</si>
  <si>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</si>
  <si>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</si>
  <si>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</si>
  <si>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</si>
  <si>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</si>
  <si>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</si>
  <si>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</si>
  <si>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</si>
  <si>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</si>
  <si>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</si>
  <si>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</si>
  <si>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</si>
  <si>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</si>
  <si>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</si>
  <si>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</si>
  <si>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</si>
  <si>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</si>
  <si>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</si>
  <si>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</si>
  <si>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</si>
  <si>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</si>
  <si>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</si>
  <si>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</si>
  <si>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</si>
  <si>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</si>
  <si>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</si>
  <si>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</si>
  <si>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</si>
  <si>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</si>
  <si>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</si>
  <si>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</si>
  <si>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</si>
  <si>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</si>
  <si>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</si>
  <si>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</si>
  <si>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</si>
  <si>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</si>
  <si>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</si>
  <si>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</si>
  <si>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</si>
  <si>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</si>
  <si>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</si>
  <si>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</si>
  <si>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</si>
  <si>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</si>
  <si>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</si>
  <si>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</si>
  <si>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</si>
  <si>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</si>
  <si>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</si>
  <si>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</si>
  <si>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</si>
  <si>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</si>
  <si>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</si>
  <si>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</si>
  <si>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</si>
  <si>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</si>
  <si>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</si>
  <si>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</si>
  <si>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</si>
  <si>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</si>
  <si>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</si>
  <si>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</si>
  <si>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</si>
  <si>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</si>
  <si>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</si>
  <si>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</si>
  <si>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</si>
  <si>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</si>
  <si>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</si>
  <si>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</si>
  <si>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</si>
  <si>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</si>
  <si>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</si>
  <si>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</si>
  <si>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</si>
  <si>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</si>
  <si>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</si>
  <si>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</si>
  <si>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</si>
  <si>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</si>
  <si>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</si>
  <si>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</si>
  <si>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</si>
  <si>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</si>
  <si>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</si>
  <si>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</si>
  <si>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</si>
  <si>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</si>
  <si>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</si>
  <si>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</si>
  <si>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</si>
  <si>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</si>
  <si>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</si>
  <si>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</si>
  <si>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</si>
  <si>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</si>
  <si>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</si>
  <si>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</si>
  <si>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</si>
  <si>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</si>
  <si>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</si>
  <si>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</si>
  <si>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</si>
  <si>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</si>
  <si>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</si>
  <si>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</si>
  <si>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</si>
  <si>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</si>
  <si>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</si>
  <si>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</si>
  <si>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</si>
  <si>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</si>
  <si>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</si>
  <si>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</si>
  <si>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</si>
  <si>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</si>
  <si>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</si>
  <si>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</si>
  <si>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</si>
  <si>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</si>
  <si>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</si>
  <si>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</si>
  <si>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</si>
  <si>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</si>
  <si>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</si>
  <si>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</si>
  <si>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</si>
  <si>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</si>
  <si>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</si>
  <si>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</si>
  <si>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</si>
  <si>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</si>
  <si>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</si>
  <si>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</si>
  <si>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</si>
  <si>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</si>
  <si>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</si>
  <si>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</si>
  <si>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</si>
  <si>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</si>
  <si>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</si>
  <si>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</si>
  <si>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</si>
  <si>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</si>
  <si>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</si>
  <si>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</si>
  <si>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</si>
  <si>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</si>
  <si>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</si>
  <si>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</si>
  <si>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</si>
  <si>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</si>
  <si>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</si>
  <si>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</si>
  <si>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</si>
  <si>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</si>
  <si>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</si>
  <si>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</si>
  <si>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</si>
  <si>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</si>
  <si>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</si>
  <si>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</si>
  <si>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</si>
  <si>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</si>
  <si>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</si>
  <si>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</si>
  <si>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</si>
  <si>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</si>
  <si>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</si>
  <si>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</si>
  <si>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</si>
  <si>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</si>
  <si>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</si>
  <si>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</si>
  <si>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</si>
  <si>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</si>
  <si>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</si>
  <si>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</si>
  <si>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</si>
  <si>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</si>
  <si>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</si>
  <si>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</si>
  <si>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</si>
  <si>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</si>
  <si>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</si>
  <si>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</si>
  <si>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</si>
  <si>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</si>
  <si>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</si>
  <si>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</si>
  <si>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</si>
  <si>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</si>
  <si>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</si>
  <si>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</si>
  <si>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</si>
  <si>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</si>
  <si>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</si>
  <si>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</si>
  <si>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</si>
  <si>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</si>
  <si>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</si>
  <si>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</si>
  <si>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</si>
  <si>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</si>
  <si>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</si>
  <si>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</si>
  <si>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</si>
  <si>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</si>
  <si>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</si>
  <si>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</si>
  <si>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</si>
  <si>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</si>
  <si>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</si>
  <si>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</si>
  <si>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</si>
  <si>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</si>
  <si>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</si>
  <si>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</si>
  <si>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</si>
  <si>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</si>
  <si>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</si>
  <si>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</si>
  <si>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</si>
  <si>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</si>
  <si>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</si>
  <si>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</si>
  <si>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</si>
  <si>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</si>
  <si>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</si>
  <si>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</si>
  <si>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</si>
  <si>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</si>
  <si>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</si>
  <si>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</si>
  <si>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</si>
  <si>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</si>
  <si>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</si>
  <si>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</si>
  <si>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</si>
  <si>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</si>
  <si>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</si>
  <si>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</si>
  <si>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</si>
  <si>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</si>
  <si>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</si>
  <si>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</si>
  <si>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</si>
  <si>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</si>
  <si>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</si>
  <si>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</si>
  <si>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</si>
  <si>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</si>
  <si>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</si>
  <si>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</si>
  <si>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</si>
  <si>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</si>
  <si>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</si>
  <si>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</si>
  <si>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</si>
  <si>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</si>
  <si>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</si>
  <si>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</si>
  <si>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</si>
  <si>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</si>
  <si>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</si>
  <si>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</si>
  <si>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</si>
  <si>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</si>
  <si>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</si>
  <si>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</si>
  <si>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</si>
  <si>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</si>
  <si>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</si>
  <si>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</si>
  <si>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</si>
  <si>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</si>
  <si>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</si>
  <si>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</si>
  <si>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</si>
  <si>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</si>
  <si>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</si>
  <si>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</si>
  <si>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</si>
  <si>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</si>
  <si>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</si>
  <si>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</si>
  <si>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</si>
  <si>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</si>
  <si>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</si>
  <si>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</si>
  <si>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</si>
  <si>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</si>
  <si>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</si>
  <si>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</si>
  <si>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</si>
  <si>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</si>
  <si>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</si>
  <si>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</si>
  <si>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</si>
  <si>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</si>
  <si>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</si>
  <si>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</si>
  <si>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</si>
  <si>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</si>
  <si>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</si>
  <si>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</si>
  <si>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</si>
  <si>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</si>
  <si>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</si>
  <si>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</si>
  <si>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</si>
  <si>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</si>
  <si>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</si>
  <si>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</si>
  <si>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</si>
  <si>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</si>
  <si>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</si>
  <si>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</si>
  <si>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</si>
  <si>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</si>
  <si>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</si>
  <si>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</si>
  <si>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</si>
  <si>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</si>
  <si>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</si>
  <si>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</si>
  <si>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</si>
  <si>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</si>
  <si>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</si>
  <si>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</si>
  <si>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</si>
  <si>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</si>
  <si>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</si>
  <si>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</si>
  <si>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</si>
  <si>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</si>
  <si>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</si>
  <si>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</si>
  <si>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</si>
  <si>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</si>
  <si>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</si>
  <si>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</si>
  <si>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</si>
  <si>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</si>
  <si>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</si>
  <si>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</si>
  <si>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</si>
  <si>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</si>
  <si>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</si>
  <si>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</si>
  <si>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</si>
  <si>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</si>
  <si>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</si>
  <si>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</si>
  <si>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</si>
  <si>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</si>
  <si>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</si>
  <si>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</si>
  <si>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</si>
  <si>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</si>
  <si>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</si>
  <si>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</si>
  <si>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</si>
  <si>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</si>
  <si>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</si>
  <si>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</si>
  <si>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</si>
  <si>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</si>
  <si>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</si>
  <si>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</si>
  <si>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</si>
  <si>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</si>
  <si>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</si>
  <si>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</si>
  <si>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</si>
  <si>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</si>
  <si>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</si>
  <si>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</si>
  <si>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</si>
  <si>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</si>
  <si>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</si>
  <si>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</si>
  <si>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</si>
  <si>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</si>
  <si>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</si>
  <si>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</si>
  <si>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</si>
  <si>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</si>
  <si>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</si>
  <si>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</si>
  <si>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</si>
  <si>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</si>
  <si>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</si>
  <si>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</si>
  <si>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</si>
  <si>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</si>
  <si>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</si>
  <si>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</si>
  <si>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</si>
  <si>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</si>
  <si>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</si>
  <si>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</si>
  <si>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</si>
  <si>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</si>
  <si>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</si>
  <si>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</si>
  <si>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</si>
  <si>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</si>
  <si>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</si>
  <si>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</si>
  <si>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</si>
  <si>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</si>
  <si>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</si>
  <si>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</si>
  <si>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</si>
  <si>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</si>
  <si>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</si>
  <si>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</si>
  <si>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</si>
  <si>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</si>
  <si>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</si>
  <si>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</si>
  <si>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</si>
  <si>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</si>
  <si>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</si>
  <si>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</si>
  <si>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</si>
  <si>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</si>
  <si>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</si>
  <si>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</si>
  <si>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</si>
  <si>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</si>
  <si>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</si>
  <si>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</si>
  <si>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</si>
  <si>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</si>
  <si>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</si>
  <si>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</si>
  <si>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</si>
  <si>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</si>
  <si>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</si>
  <si>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</si>
  <si>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</si>
  <si>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</si>
  <si>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</si>
  <si>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</si>
  <si>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</si>
  <si>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</si>
  <si>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</si>
  <si>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</si>
  <si>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</si>
  <si>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</si>
  <si>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</si>
  <si>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</si>
  <si>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</si>
  <si>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</si>
  <si>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</si>
  <si>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</si>
  <si>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</si>
  <si>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</si>
  <si>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</si>
  <si>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</si>
  <si>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</si>
  <si>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</si>
  <si>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</si>
  <si>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</si>
  <si>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</si>
  <si>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</si>
  <si>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</si>
  <si>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</si>
  <si>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</si>
  <si>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</si>
  <si>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</si>
  <si>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</si>
  <si>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</si>
  <si>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</si>
  <si>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</si>
  <si>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</si>
  <si>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</si>
  <si>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</si>
  <si>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</si>
  <si>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</si>
  <si>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</si>
  <si>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</si>
  <si>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</si>
  <si>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</si>
  <si>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</si>
  <si>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</si>
  <si>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</si>
  <si>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</si>
  <si>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</si>
  <si>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</si>
  <si>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</si>
  <si>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</si>
  <si>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</si>
  <si>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</si>
  <si>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</si>
  <si>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</si>
  <si>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</si>
  <si>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</si>
  <si>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</si>
  <si>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</si>
  <si>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</si>
  <si>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</si>
  <si>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</si>
  <si>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</si>
  <si>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</si>
  <si>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</si>
  <si>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</si>
  <si>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</si>
  <si>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</si>
  <si>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</si>
  <si>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</si>
  <si>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</si>
  <si>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</si>
  <si>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</si>
  <si>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</si>
  <si>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</si>
  <si>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</si>
  <si>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</si>
  <si>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</si>
  <si>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</si>
  <si>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</si>
  <si>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</si>
  <si>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</si>
  <si>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</si>
  <si>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</si>
  <si>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</si>
  <si>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</si>
  <si>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</si>
  <si>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</si>
  <si>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</si>
  <si>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</si>
  <si>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</si>
  <si>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</si>
  <si>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</si>
  <si>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</si>
  <si>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</si>
  <si>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</si>
  <si>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</si>
  <si>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</si>
  <si>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</si>
  <si>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</si>
  <si>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</si>
  <si>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</si>
  <si>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</si>
  <si>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</si>
  <si>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</si>
  <si>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</si>
  <si>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</si>
  <si>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</si>
  <si>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</si>
  <si>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</si>
  <si>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</si>
  <si>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</si>
  <si>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</si>
  <si>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</si>
  <si>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</si>
  <si>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</si>
  <si>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</si>
  <si>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</si>
  <si>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</si>
  <si>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</si>
  <si>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</si>
  <si>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</si>
  <si>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</si>
  <si>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</si>
  <si>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</si>
  <si>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</si>
  <si>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</si>
  <si>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</si>
  <si>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</si>
  <si>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</si>
  <si>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</si>
  <si>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</si>
  <si>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</si>
  <si>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</si>
  <si>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</si>
  <si>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</si>
  <si>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</si>
  <si>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</si>
  <si>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</si>
  <si>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</si>
  <si>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</si>
  <si>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</si>
  <si>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</si>
  <si>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</si>
  <si>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</si>
  <si>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</si>
  <si>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</si>
  <si>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</si>
  <si>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</si>
  <si>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</si>
  <si>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</si>
  <si>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</si>
  <si>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</si>
  <si>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</si>
  <si>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</si>
  <si>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</si>
  <si>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</si>
  <si>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</si>
  <si>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</si>
  <si>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</si>
  <si>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</si>
  <si>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</si>
  <si>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</si>
  <si>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</si>
  <si>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</si>
  <si>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</si>
  <si>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</si>
  <si>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</si>
  <si>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</si>
  <si>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</si>
  <si>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</si>
  <si>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</si>
  <si>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</si>
  <si>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</si>
  <si>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</si>
  <si>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</si>
  <si>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</si>
  <si>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</si>
  <si>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</si>
  <si>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</si>
  <si>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</si>
  <si>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</si>
  <si>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</si>
  <si>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</si>
  <si>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</si>
  <si>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</si>
  <si>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</si>
  <si>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</si>
  <si>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</si>
  <si>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</si>
  <si>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</si>
  <si>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</si>
  <si>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</si>
  <si>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</si>
  <si>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</si>
  <si>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</si>
  <si>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</si>
  <si>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</si>
  <si>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</si>
  <si>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</si>
  <si>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</si>
  <si>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</si>
  <si>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</si>
  <si>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</si>
  <si>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</si>
  <si>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</si>
  <si>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</si>
  <si>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</si>
  <si>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</si>
  <si>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</si>
  <si>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</si>
  <si>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</si>
  <si>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</si>
  <si>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</si>
  <si>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</si>
  <si>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</si>
  <si>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</si>
  <si>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</si>
  <si>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</si>
  <si>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</si>
  <si>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</si>
  <si>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</si>
  <si>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</si>
  <si>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</si>
  <si>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</si>
  <si>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</si>
  <si>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</si>
  <si>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</si>
  <si>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</si>
  <si>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</si>
  <si>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</si>
  <si>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</si>
  <si>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</si>
  <si>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</si>
  <si>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</si>
  <si>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</si>
  <si>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</si>
  <si>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</si>
  <si>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</si>
  <si>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</si>
  <si>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</si>
  <si>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</si>
  <si>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</si>
  <si>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</si>
  <si>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</si>
  <si>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</si>
  <si>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</si>
  <si>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</si>
  <si>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</si>
  <si>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</si>
  <si>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</si>
  <si>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</si>
  <si>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</si>
  <si>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</si>
  <si>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</si>
  <si>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</si>
  <si>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</si>
  <si>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</si>
  <si>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</si>
  <si>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</si>
  <si>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</si>
  <si>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</si>
  <si>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</si>
  <si>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</si>
  <si>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</si>
  <si>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</si>
  <si>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</si>
  <si>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</si>
  <si>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</si>
  <si>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</si>
  <si>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</si>
  <si>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</si>
  <si>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</si>
  <si>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</si>
  <si>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</si>
  <si>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</si>
  <si>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</si>
  <si>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</si>
  <si>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</si>
  <si>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</si>
  <si>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</si>
  <si>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</si>
  <si>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</si>
  <si>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</si>
  <si>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</si>
  <si>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</si>
  <si>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</si>
  <si>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</si>
  <si>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</si>
  <si>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</si>
  <si>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</si>
  <si>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</si>
  <si>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</si>
  <si>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</si>
  <si>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</si>
  <si>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</si>
  <si>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</si>
  <si>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</si>
  <si>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</si>
  <si>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</si>
  <si>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</si>
  <si>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</si>
  <si>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</si>
  <si>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</si>
  <si>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</si>
  <si>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</si>
  <si>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</si>
  <si>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</si>
  <si>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</si>
  <si>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</si>
  <si>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</si>
  <si>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</si>
  <si>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</si>
  <si>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</si>
  <si>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</si>
  <si>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</si>
  <si>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</si>
  <si>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</si>
  <si>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</si>
  <si>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</si>
  <si>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</si>
  <si>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</si>
  <si>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</si>
  <si>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</si>
  <si>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</si>
  <si>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</si>
  <si>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</si>
  <si>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</si>
  <si>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</si>
  <si>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</si>
  <si>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</si>
  <si>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</si>
  <si>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</si>
  <si>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</si>
  <si>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</si>
  <si>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</si>
  <si>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</si>
  <si>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</si>
  <si>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</si>
  <si>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</si>
  <si>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</si>
  <si>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</si>
  <si>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</si>
  <si>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</si>
  <si>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</si>
  <si>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</si>
  <si>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</si>
  <si>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</si>
  <si>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</si>
  <si>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</si>
  <si>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</si>
  <si>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</si>
  <si>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</si>
  <si>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</si>
  <si>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</si>
  <si>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</si>
  <si>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</si>
  <si>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</si>
  <si>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</si>
  <si>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</si>
  <si>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</si>
  <si>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</si>
  <si>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</si>
  <si>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</si>
  <si>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</si>
  <si>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</si>
  <si>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</si>
  <si>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</si>
  <si>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</si>
  <si>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</si>
  <si>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</si>
  <si>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</si>
  <si>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</si>
  <si>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</si>
  <si>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</si>
  <si>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</si>
  <si>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</si>
  <si>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</si>
  <si>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</si>
  <si>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</si>
  <si>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</si>
  <si>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</si>
  <si>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</si>
  <si>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</si>
  <si>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</si>
  <si>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</si>
  <si>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</si>
  <si>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</si>
  <si>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</si>
  <si>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</si>
  <si>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</si>
  <si>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</si>
  <si>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</si>
  <si>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</si>
  <si>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</si>
  <si>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</si>
  <si>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</si>
  <si>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</si>
  <si>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</si>
  <si>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</si>
  <si>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</si>
  <si>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</si>
  <si>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</si>
  <si>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</si>
  <si>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</si>
  <si>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</si>
  <si>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</si>
  <si>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</si>
  <si>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</si>
  <si>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</si>
  <si>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</si>
  <si>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</si>
  <si>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</si>
  <si>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</si>
  <si>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</si>
  <si>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</si>
  <si>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</si>
  <si>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</si>
  <si>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</si>
  <si>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</si>
  <si>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</si>
  <si>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</si>
  <si>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</si>
  <si>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</si>
  <si>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</si>
  <si>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</si>
  <si>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</si>
  <si>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</si>
  <si>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</si>
  <si>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</si>
  <si>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</si>
  <si>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</si>
  <si>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</si>
  <si>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</si>
  <si>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</si>
  <si>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</si>
  <si>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</si>
  <si>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</si>
  <si>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</si>
  <si>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</si>
  <si>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</si>
  <si>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</si>
  <si>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</si>
  <si>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</si>
  <si>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</si>
  <si>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</si>
  <si>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</si>
  <si>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</si>
  <si>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</si>
  <si>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</si>
  <si>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</si>
  <si>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</si>
  <si>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</si>
  <si>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</si>
  <si>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</si>
  <si>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</si>
  <si>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</si>
  <si>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</si>
  <si>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</si>
  <si>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</si>
  <si>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</si>
  <si>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</si>
  <si>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</si>
  <si>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</si>
  <si>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</si>
  <si>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</si>
  <si>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</si>
  <si>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</si>
  <si>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</si>
  <si>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</si>
  <si>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</si>
  <si>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</si>
  <si>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</si>
  <si>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</si>
  <si>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</si>
  <si>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</si>
  <si>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</si>
  <si>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</si>
  <si>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</si>
  <si>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</si>
  <si>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</si>
  <si>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</si>
  <si>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</si>
  <si>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</si>
  <si>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</si>
  <si>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</si>
  <si>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</si>
  <si>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</si>
  <si>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</si>
  <si>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</si>
  <si>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</si>
  <si>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</si>
  <si>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</si>
  <si>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</si>
  <si>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</si>
  <si>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</si>
  <si>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</si>
  <si>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</si>
  <si>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</si>
  <si>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</si>
  <si>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</si>
  <si>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</si>
  <si>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</si>
  <si>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</si>
  <si>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</si>
  <si>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</si>
  <si>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</si>
  <si>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</si>
  <si>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</si>
  <si>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</si>
  <si>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</si>
  <si>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</si>
  <si>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</si>
  <si>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</si>
  <si>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</si>
  <si>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</si>
  <si>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</si>
  <si>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</si>
  <si>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</si>
  <si>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</si>
  <si>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</si>
  <si>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</si>
  <si>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</si>
  <si>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</si>
  <si>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</si>
  <si>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</si>
  <si>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</si>
  <si>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</si>
  <si>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</si>
  <si>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</si>
  <si>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</si>
  <si>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</si>
  <si>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</si>
  <si>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</si>
  <si>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</si>
  <si>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</si>
  <si>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</si>
  <si>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</si>
  <si>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</si>
  <si>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</si>
  <si>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</si>
  <si>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</si>
  <si>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</si>
  <si>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</si>
  <si>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</si>
  <si>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</si>
  <si>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</si>
  <si>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</si>
  <si>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</si>
  <si>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</si>
  <si>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</si>
  <si>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</si>
  <si>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</si>
  <si>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</si>
  <si>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</si>
  <si>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</si>
  <si>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</si>
  <si>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</si>
  <si>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</si>
  <si>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</si>
  <si>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</si>
  <si>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</si>
  <si>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</si>
  <si>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</si>
  <si>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</si>
  <si>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</si>
  <si>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</si>
  <si>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</si>
  <si>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</si>
  <si>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</si>
  <si>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</si>
  <si>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</si>
  <si>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</si>
  <si>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</si>
  <si>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</si>
  <si>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</si>
  <si>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</si>
  <si>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</si>
  <si>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</si>
  <si>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</si>
  <si>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</si>
  <si>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</si>
  <si>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</si>
  <si>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</si>
  <si>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</si>
  <si>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</si>
  <si>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</si>
  <si>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</si>
  <si>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</si>
  <si>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</si>
  <si>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</si>
  <si>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</si>
  <si>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</si>
  <si>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</si>
  <si>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</si>
  <si>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</si>
  <si>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</si>
  <si>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</si>
  <si>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</si>
  <si>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</si>
  <si>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</si>
  <si>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</si>
  <si>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</si>
  <si>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</si>
  <si>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</si>
  <si>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</si>
  <si>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</si>
  <si>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</si>
  <si>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</si>
  <si>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</si>
  <si>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</si>
  <si>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</si>
  <si>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</si>
  <si>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</si>
  <si>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</si>
  <si>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</si>
  <si>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</si>
  <si>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</si>
  <si>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</si>
  <si>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</si>
  <si>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</si>
  <si>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</si>
  <si>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</si>
  <si>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</si>
  <si>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</si>
  <si>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</si>
  <si>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</si>
  <si>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</si>
  <si>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</si>
  <si>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</si>
  <si>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</si>
  <si>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</si>
  <si>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</si>
  <si>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</si>
  <si>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</si>
  <si>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</si>
  <si>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</si>
  <si>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</si>
  <si>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</si>
  <si>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</si>
  <si>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</si>
  <si>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</si>
  <si>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</si>
  <si>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</si>
  <si>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</si>
  <si>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</si>
  <si>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</si>
  <si>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</si>
  <si>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</si>
  <si>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</si>
  <si>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</si>
  <si>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</si>
  <si>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</si>
  <si>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</si>
  <si>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</si>
  <si>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</si>
  <si>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</si>
  <si>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</si>
  <si>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</si>
  <si>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</si>
  <si>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</si>
  <si>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</si>
  <si>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</si>
  <si>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</si>
  <si>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</si>
  <si>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</si>
  <si>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</si>
  <si>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</si>
  <si>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</si>
  <si>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</si>
  <si>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</si>
  <si>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</si>
  <si>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</si>
  <si>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</si>
  <si>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</si>
  <si>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</si>
  <si>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</si>
  <si>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</si>
  <si>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</si>
  <si>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</si>
  <si>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</si>
  <si>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</si>
  <si>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</si>
  <si>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</si>
  <si>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</si>
  <si>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</si>
  <si>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</si>
  <si>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</si>
  <si>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</si>
  <si>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</si>
  <si>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</si>
  <si>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</si>
  <si>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</si>
  <si>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</si>
  <si>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</si>
  <si>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</si>
  <si>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</si>
  <si>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</si>
  <si>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</si>
  <si>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</si>
  <si>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</si>
  <si>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</si>
  <si>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</si>
  <si>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</si>
  <si>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</si>
  <si>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</si>
  <si>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</si>
  <si>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</si>
  <si>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</si>
  <si>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</si>
  <si>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</si>
  <si>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</si>
  <si>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</si>
  <si>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</si>
  <si>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</si>
  <si>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</si>
  <si>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</si>
  <si>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</si>
  <si>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</si>
  <si>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</si>
  <si>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</si>
  <si>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</si>
  <si>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</si>
  <si>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</si>
  <si>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</si>
  <si>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</si>
  <si>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</si>
  <si>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</si>
  <si>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</si>
  <si>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</si>
  <si>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</si>
  <si>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</si>
  <si>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</si>
  <si>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</si>
  <si>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</si>
  <si>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</si>
  <si>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</si>
  <si>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</si>
  <si>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</si>
  <si>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</si>
  <si>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</si>
  <si>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</si>
  <si>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</si>
  <si>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</si>
  <si>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</si>
  <si>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</si>
  <si>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</si>
  <si>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</si>
  <si>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</si>
  <si>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</si>
  <si>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</si>
  <si>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</si>
  <si>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</si>
  <si>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</si>
  <si>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</si>
  <si>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</si>
  <si>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</si>
  <si>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</si>
  <si>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</si>
  <si>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</si>
  <si>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</si>
  <si>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</si>
  <si>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</si>
  <si>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</si>
  <si>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</si>
  <si>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</si>
  <si>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</si>
  <si>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</si>
  <si>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</si>
  <si>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</si>
  <si>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</si>
  <si>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</si>
  <si>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</si>
  <si>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</si>
  <si>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</si>
  <si>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</si>
  <si>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</si>
  <si>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</si>
  <si>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</si>
  <si>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</si>
  <si>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</si>
  <si>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</si>
  <si>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</si>
  <si>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</si>
  <si>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</si>
  <si>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</si>
  <si>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</si>
  <si>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</si>
  <si>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</si>
  <si>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</si>
  <si>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</si>
  <si>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</si>
  <si>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</si>
  <si>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</si>
  <si>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</si>
  <si>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</si>
  <si>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</si>
  <si>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</si>
  <si>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</si>
  <si>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</si>
  <si>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</si>
  <si>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</si>
  <si>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</si>
  <si>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</si>
  <si>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</si>
  <si>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</si>
  <si>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</si>
  <si>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</si>
  <si>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</si>
  <si>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</si>
  <si>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</si>
  <si>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</si>
  <si>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</si>
  <si>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</si>
  <si>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</si>
  <si>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</si>
  <si>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</si>
  <si>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</si>
  <si>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</si>
  <si>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</si>
  <si>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</si>
  <si>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</si>
  <si>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</si>
  <si>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</si>
  <si>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</si>
  <si>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</si>
  <si>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</si>
  <si>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</si>
  <si>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</si>
  <si>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</si>
  <si>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</si>
  <si>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</si>
  <si>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</si>
  <si>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</si>
  <si>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</si>
  <si>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</si>
  <si>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</si>
  <si>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</si>
  <si>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</si>
  <si>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</si>
  <si>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</si>
  <si>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</si>
  <si>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</si>
  <si>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</si>
  <si>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</si>
  <si>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</si>
  <si>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</si>
  <si>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</si>
  <si>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</si>
  <si>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</si>
  <si>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</si>
  <si>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</si>
  <si>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</si>
  <si>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</si>
  <si>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</si>
  <si>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</si>
  <si>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</si>
  <si>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</si>
  <si>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</si>
  <si>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</si>
  <si>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</si>
  <si>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</si>
  <si>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</si>
  <si>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</si>
  <si>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</si>
  <si>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</si>
  <si>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</si>
  <si>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</si>
  <si>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</si>
  <si>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</si>
  <si>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</si>
  <si>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</si>
  <si>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</si>
  <si>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</si>
  <si>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</si>
  <si>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</si>
  <si>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</si>
  <si>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</si>
  <si>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</si>
  <si>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</si>
  <si>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</si>
  <si>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</si>
  <si>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</si>
  <si>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</si>
  <si>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</si>
  <si>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</si>
  <si>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</si>
  <si>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</si>
  <si>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</si>
  <si>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</si>
  <si>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</si>
  <si>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</si>
  <si>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</si>
  <si>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</si>
  <si>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</si>
  <si>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</si>
  <si>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</si>
  <si>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</si>
  <si>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</si>
  <si>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</si>
  <si>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</si>
  <si>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</si>
  <si>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</si>
  <si>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</si>
  <si>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</si>
  <si>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</si>
  <si>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</si>
  <si>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</si>
  <si>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</si>
  <si>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</si>
  <si>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</si>
  <si>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</si>
  <si>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</si>
  <si>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</si>
  <si>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</si>
  <si>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</si>
  <si>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</si>
  <si>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</si>
  <si>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</si>
  <si>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</si>
  <si>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</si>
  <si>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</si>
  <si>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</si>
  <si>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</si>
  <si>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</si>
  <si>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</si>
  <si>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</si>
  <si>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</si>
  <si>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</si>
  <si>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</si>
  <si>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</si>
  <si>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</si>
  <si>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</si>
  <si>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</si>
  <si>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</si>
  <si>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</si>
  <si>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</si>
  <si>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</si>
  <si>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</si>
  <si>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</si>
  <si>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</si>
  <si>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</si>
  <si>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</si>
  <si>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</si>
  <si>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</si>
  <si>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</si>
  <si>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</si>
  <si>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</si>
  <si>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</si>
  <si>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</si>
  <si>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</si>
  <si>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</si>
  <si>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</si>
  <si>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</si>
  <si>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</si>
  <si>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</si>
  <si>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</si>
  <si>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</si>
  <si>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</si>
  <si>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</si>
  <si>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</si>
  <si>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</si>
  <si>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</si>
  <si>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</si>
  <si>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</si>
  <si>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</si>
  <si>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</si>
  <si>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</si>
  <si>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</si>
  <si>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</si>
  <si>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</si>
  <si>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</si>
  <si>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</si>
  <si>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</si>
  <si>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</si>
  <si>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</si>
  <si>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</si>
  <si>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</si>
  <si>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</si>
  <si>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</si>
  <si>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</si>
  <si>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</si>
  <si>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</si>
  <si>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</si>
  <si>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</si>
  <si>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</si>
  <si>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</si>
  <si>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</si>
  <si>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</si>
  <si>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</si>
  <si>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</si>
  <si>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</si>
  <si>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</si>
  <si>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</si>
  <si>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</si>
  <si>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</si>
  <si>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</si>
  <si>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</si>
  <si>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</si>
  <si>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</si>
  <si>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</si>
  <si>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</si>
  <si>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</si>
  <si>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</si>
  <si>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</si>
  <si>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</si>
  <si>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</si>
  <si>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</si>
  <si>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</si>
  <si>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</si>
  <si>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</si>
  <si>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</si>
  <si>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</si>
  <si>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</si>
  <si>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</si>
  <si>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</si>
  <si>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</si>
  <si>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</si>
  <si>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</si>
  <si>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</si>
  <si>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</si>
  <si>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</si>
  <si>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</si>
  <si>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</si>
  <si>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</si>
  <si>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</si>
  <si>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</si>
  <si>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</si>
  <si>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</si>
  <si>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</si>
  <si>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</si>
  <si>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</si>
  <si>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</si>
  <si>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</si>
  <si>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</si>
  <si>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</si>
  <si>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</si>
  <si>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</si>
  <si>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</si>
  <si>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</si>
  <si>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</si>
  <si>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</si>
  <si>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</si>
  <si>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</si>
  <si>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</si>
  <si>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</si>
  <si>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</si>
  <si>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</si>
  <si>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</si>
  <si>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</si>
  <si>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</si>
  <si>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</si>
  <si>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</si>
  <si>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</si>
  <si>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</si>
  <si>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</si>
  <si>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</si>
  <si>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</si>
  <si>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</si>
  <si>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</si>
  <si>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</si>
  <si>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</si>
  <si>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</si>
  <si>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</si>
  <si>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</si>
  <si>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</si>
  <si>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</si>
  <si>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</si>
  <si>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</si>
  <si>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</si>
  <si>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</si>
  <si>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</si>
  <si>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</si>
  <si>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</si>
  <si>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</si>
  <si>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</si>
  <si>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</si>
  <si>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</si>
  <si>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</si>
  <si>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</si>
  <si>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</si>
  <si>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</si>
  <si>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</si>
  <si>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</si>
  <si>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</si>
  <si>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</si>
  <si>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</si>
  <si>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</si>
  <si>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</si>
  <si>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</si>
  <si>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</si>
  <si>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</si>
  <si>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</si>
  <si>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</si>
  <si>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</si>
  <si>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</si>
  <si>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</si>
  <si>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</si>
  <si>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</si>
  <si>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</si>
  <si>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</si>
  <si>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</si>
  <si>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</si>
  <si>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</si>
  <si>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</si>
  <si>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</si>
  <si>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</si>
  <si>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</si>
  <si>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</si>
  <si>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</si>
  <si>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</si>
  <si>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</si>
  <si>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</si>
  <si>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</si>
  <si>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</si>
  <si>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</si>
  <si>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</si>
  <si>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</si>
  <si>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</si>
  <si>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</si>
  <si>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</si>
  <si>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</si>
  <si>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</si>
  <si>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</si>
  <si>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</si>
  <si>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</si>
  <si>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</si>
  <si>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</si>
  <si>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</si>
  <si>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</si>
  <si>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</si>
  <si>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</si>
  <si>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</si>
  <si>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</si>
  <si>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</si>
  <si>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</si>
  <si>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</si>
  <si>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</si>
  <si>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</si>
  <si>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</si>
  <si>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</si>
  <si>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</si>
  <si>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</si>
  <si>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</si>
  <si>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</si>
  <si>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</si>
  <si>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</si>
  <si>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</si>
  <si>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</si>
  <si>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</si>
  <si>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</si>
  <si>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</si>
  <si>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</si>
  <si>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</si>
  <si>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</si>
  <si>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</si>
  <si>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</si>
  <si>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</si>
  <si>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</si>
  <si>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</si>
  <si>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</si>
  <si>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</si>
  <si>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</si>
  <si>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</si>
  <si>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</si>
  <si>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</si>
  <si>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</si>
  <si>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</si>
  <si>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</si>
  <si>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</si>
  <si>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</si>
  <si>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</si>
  <si>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</si>
  <si>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</si>
  <si>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</si>
  <si>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</si>
  <si>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</si>
  <si>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</si>
  <si>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</si>
  <si>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</si>
  <si>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</si>
  <si>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</si>
  <si>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</si>
  <si>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</si>
  <si>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</si>
  <si>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</si>
  <si>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</si>
  <si>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</si>
  <si>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</si>
  <si>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</si>
  <si>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</si>
  <si>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</si>
  <si>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</si>
  <si>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</si>
  <si>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</si>
  <si>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</si>
  <si>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</si>
  <si>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</si>
  <si>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</si>
  <si>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</si>
  <si>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</si>
  <si>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</si>
  <si>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</si>
  <si>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</si>
  <si>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</si>
  <si>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</si>
  <si>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</si>
  <si>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</si>
  <si>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</si>
  <si>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</si>
  <si>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</si>
  <si>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</si>
  <si>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</si>
  <si>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</si>
  <si>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</si>
  <si>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</si>
  <si>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</si>
  <si>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</si>
  <si>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</si>
  <si>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</si>
  <si>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</si>
  <si>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</si>
  <si>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</si>
  <si>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</si>
  <si>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</si>
  <si>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</si>
  <si>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</si>
  <si>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</si>
  <si>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</si>
  <si>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</si>
  <si>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</si>
  <si>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</si>
  <si>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</si>
  <si>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</si>
  <si>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</si>
  <si>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</si>
  <si>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</si>
  <si>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</si>
  <si>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</si>
  <si>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</si>
  <si>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</si>
  <si>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</si>
  <si>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</si>
  <si>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</si>
  <si>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</si>
  <si>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</si>
  <si>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</si>
  <si>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</si>
  <si>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</si>
  <si>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</si>
  <si>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</si>
  <si>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</si>
  <si>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</si>
  <si>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</si>
  <si>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</si>
  <si>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</si>
  <si>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</si>
  <si>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</si>
  <si>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</si>
  <si>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</si>
  <si>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</si>
  <si>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</si>
  <si>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</si>
  <si>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</si>
  <si>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</si>
  <si>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</si>
  <si>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</si>
  <si>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</si>
  <si>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</si>
  <si>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</si>
  <si>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</si>
  <si>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</si>
  <si>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</si>
  <si>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</si>
  <si>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</si>
  <si>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</si>
  <si>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</si>
  <si>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</si>
  <si>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</si>
  <si>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</si>
  <si>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</si>
  <si>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</si>
  <si>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</si>
  <si>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</si>
  <si>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</si>
  <si>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</si>
  <si>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</si>
  <si>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</si>
  <si>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</si>
  <si>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</si>
  <si>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</si>
  <si>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</si>
  <si>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</si>
  <si>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</si>
  <si>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</si>
  <si>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</si>
  <si>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</si>
  <si>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</si>
  <si>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</si>
  <si>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</si>
  <si>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</si>
  <si>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</si>
  <si>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</si>
  <si>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</si>
  <si>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</si>
  <si>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</si>
  <si>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</si>
  <si>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</si>
  <si>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</si>
  <si>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</si>
  <si>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</si>
  <si>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</si>
  <si>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</si>
  <si>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</si>
  <si>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</si>
  <si>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</si>
  <si>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</si>
  <si>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</si>
  <si>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</si>
  <si>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</si>
  <si>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</si>
  <si>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</si>
  <si>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</si>
  <si>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</si>
  <si>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</si>
  <si>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</si>
  <si>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</si>
  <si>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</si>
  <si>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</si>
  <si>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</si>
  <si>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</si>
  <si>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</si>
  <si>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</si>
  <si>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</si>
  <si>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</si>
  <si>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</si>
  <si>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</si>
  <si>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</si>
  <si>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</si>
  <si>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</si>
  <si>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</si>
  <si>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</si>
  <si>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</si>
  <si>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</si>
  <si>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</si>
  <si>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</si>
  <si>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</si>
  <si>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</si>
  <si>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</si>
  <si>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</si>
  <si>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</si>
  <si>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</si>
  <si>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</si>
  <si>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</si>
  <si>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</si>
  <si>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</si>
  <si>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</si>
  <si>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</si>
  <si>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</si>
  <si>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</si>
  <si>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</si>
  <si>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</si>
  <si>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</si>
  <si>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</si>
  <si>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</si>
  <si>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</si>
  <si>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</si>
  <si>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</si>
  <si>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</si>
  <si>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</si>
  <si>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</si>
  <si>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</si>
  <si>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</si>
  <si>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</si>
  <si>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</si>
  <si>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</si>
  <si>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</si>
  <si>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</si>
  <si>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</si>
  <si>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</si>
  <si>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</si>
  <si>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</si>
  <si>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</si>
  <si>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</si>
  <si>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</si>
  <si>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</si>
  <si>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</si>
  <si>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</si>
  <si>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</si>
  <si>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</si>
  <si>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</si>
  <si>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</si>
  <si>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</si>
  <si>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</si>
  <si>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</si>
  <si>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</si>
  <si>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</si>
  <si>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</si>
  <si>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</si>
  <si>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</si>
  <si>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</si>
  <si>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</si>
  <si>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</si>
  <si>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</si>
  <si>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</si>
  <si>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</si>
  <si>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</si>
  <si>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</si>
  <si>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</si>
  <si>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</si>
  <si>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</si>
  <si>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</si>
  <si>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</si>
  <si>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</si>
  <si>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</si>
  <si>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</si>
  <si>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</si>
  <si>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</si>
  <si>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</si>
  <si>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</si>
  <si>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</si>
  <si>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</si>
  <si>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</si>
  <si>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</si>
  <si>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</si>
  <si>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</si>
  <si>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</si>
  <si>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</si>
  <si>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</si>
  <si>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</si>
  <si>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</si>
  <si>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</si>
  <si>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</si>
  <si>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</si>
  <si>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</si>
  <si>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</si>
  <si>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</si>
  <si>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</si>
  <si>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</si>
  <si>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</si>
  <si>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</si>
  <si>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</si>
  <si>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</si>
  <si>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</si>
  <si>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</si>
  <si>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</si>
  <si>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</si>
  <si>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</si>
  <si>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</si>
  <si>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</si>
  <si>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</si>
  <si>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</si>
  <si>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</si>
  <si>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</si>
  <si>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</si>
  <si>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</si>
  <si>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</si>
  <si>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</si>
  <si>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</si>
  <si>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</si>
  <si>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</si>
  <si>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</si>
  <si>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</si>
  <si>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</si>
  <si>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</si>
  <si>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</si>
  <si>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</si>
  <si>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</si>
  <si>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</si>
  <si>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</si>
  <si>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</si>
  <si>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</si>
  <si>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</si>
  <si>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</si>
  <si>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</si>
  <si>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</si>
  <si>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</si>
  <si>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</si>
  <si>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</si>
  <si>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</si>
  <si>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</si>
  <si>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</si>
  <si>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</si>
  <si>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</si>
  <si>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</si>
  <si>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</si>
  <si>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</si>
  <si>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</si>
  <si>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</si>
  <si>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</si>
  <si>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</si>
  <si>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</si>
  <si>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</si>
  <si>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</si>
  <si>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</si>
  <si>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</si>
  <si>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</si>
  <si>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</si>
  <si>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</si>
  <si>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</si>
  <si>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</si>
  <si>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</si>
  <si>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</si>
  <si>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</si>
  <si>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</si>
  <si>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</si>
  <si>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</si>
  <si>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</si>
  <si>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</si>
  <si>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</si>
  <si>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</si>
  <si>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</si>
  <si>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</si>
  <si>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</si>
  <si>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</si>
  <si>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</si>
  <si>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</si>
  <si>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</si>
  <si>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</si>
  <si>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</si>
  <si>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</si>
  <si>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</si>
  <si>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</si>
  <si>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</si>
  <si>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</si>
  <si>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</si>
  <si>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</si>
  <si>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</si>
  <si>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</si>
  <si>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</si>
  <si>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</si>
  <si>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</si>
  <si>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</si>
  <si>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</si>
  <si>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</si>
  <si>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</si>
  <si>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</si>
  <si>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</si>
  <si>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</si>
  <si>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</si>
  <si>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</si>
  <si>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</si>
  <si>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</si>
  <si>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</si>
  <si>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</si>
  <si>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</si>
  <si>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</si>
  <si>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</si>
  <si>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</si>
  <si>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</si>
  <si>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</si>
  <si>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</si>
  <si>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</si>
  <si>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</si>
  <si>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</si>
  <si>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</si>
  <si>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</si>
  <si>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</si>
  <si>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</si>
  <si>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</si>
  <si>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</si>
  <si>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</si>
  <si>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</si>
  <si>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</si>
  <si>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</si>
  <si>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</si>
  <si>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</si>
  <si>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</si>
  <si>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</si>
  <si>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</si>
  <si>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</si>
  <si>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</si>
  <si>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</si>
  <si>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</si>
  <si>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</si>
  <si>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</si>
  <si>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</si>
  <si>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</si>
  <si>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</si>
  <si>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</si>
  <si>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</si>
  <si>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</si>
  <si>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</si>
  <si>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</si>
  <si>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</si>
  <si>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</si>
  <si>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</si>
  <si>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</si>
  <si>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</si>
  <si>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</si>
  <si>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</si>
  <si>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</si>
  <si>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</si>
  <si>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</si>
  <si>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</si>
  <si>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</si>
  <si>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</si>
  <si>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</si>
  <si>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</si>
  <si>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</si>
  <si>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</si>
  <si>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</si>
  <si>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</si>
  <si>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</si>
  <si>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</si>
  <si>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</si>
  <si>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</si>
  <si>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</si>
  <si>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</si>
  <si>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</si>
  <si>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</si>
  <si>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</si>
  <si>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</si>
  <si>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</si>
  <si>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</si>
  <si>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</si>
  <si>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</si>
  <si>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</si>
  <si>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</si>
  <si>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</si>
  <si>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</si>
  <si>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</si>
  <si>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</si>
  <si>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</si>
  <si>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</si>
  <si>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</si>
  <si>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</si>
  <si>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</si>
  <si>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</si>
  <si>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</si>
  <si>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</si>
  <si>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</si>
  <si>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</si>
  <si>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</si>
  <si>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</si>
  <si>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</si>
  <si>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</si>
  <si>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</si>
  <si>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</si>
  <si>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</si>
  <si>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</si>
  <si>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</si>
  <si>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</si>
  <si>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</si>
  <si>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</si>
  <si>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</si>
  <si>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</si>
  <si>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</si>
  <si>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</si>
  <si>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</si>
  <si>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</si>
  <si>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</si>
  <si>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</si>
  <si>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</si>
  <si>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</si>
  <si>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</si>
  <si>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</si>
  <si>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</si>
  <si>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</si>
  <si>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</si>
  <si>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</si>
  <si>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</si>
  <si>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</si>
  <si>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</si>
  <si>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</si>
  <si>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</si>
  <si>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</si>
  <si>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</si>
  <si>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</si>
  <si>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</si>
  <si>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</si>
  <si>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</si>
  <si>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</si>
  <si>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</si>
  <si>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</si>
  <si>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</si>
  <si>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</si>
  <si>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</si>
  <si>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</si>
  <si>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</si>
  <si>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</si>
  <si>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</si>
  <si>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</si>
  <si>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</si>
  <si>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</si>
  <si>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</si>
  <si>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</si>
  <si>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</si>
  <si>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</si>
  <si>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</si>
  <si>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</si>
  <si>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</si>
  <si>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</si>
  <si>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</si>
  <si>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</si>
  <si>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</si>
  <si>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</si>
  <si>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</si>
  <si>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</si>
  <si>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</si>
  <si>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</si>
  <si>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</si>
  <si>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</si>
  <si>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</si>
  <si>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</si>
  <si>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</si>
  <si>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</si>
  <si>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</si>
  <si>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</si>
  <si>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</si>
  <si>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</si>
  <si>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</si>
  <si>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</si>
  <si>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</si>
  <si>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</si>
  <si>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</si>
  <si>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</si>
  <si>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</si>
  <si>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</si>
  <si>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</si>
  <si>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</si>
  <si>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</si>
  <si>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</si>
  <si>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</si>
  <si>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</si>
  <si>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</si>
  <si>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</si>
  <si>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</si>
  <si>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</si>
  <si>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</si>
  <si>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</si>
  <si>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</si>
  <si>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</si>
  <si>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</si>
  <si>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</si>
  <si>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</si>
  <si>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</si>
  <si>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</si>
  <si>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</si>
  <si>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</si>
  <si>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</si>
  <si>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</si>
  <si>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</si>
  <si>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</si>
  <si>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</si>
  <si>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</si>
  <si>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</si>
  <si>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</si>
  <si>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</si>
  <si>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</si>
  <si>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</si>
  <si>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</si>
  <si>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</si>
  <si>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</si>
  <si>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</si>
  <si>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</si>
  <si>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</si>
  <si>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</si>
  <si>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</si>
  <si>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</si>
  <si>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</si>
  <si>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</si>
  <si>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</si>
  <si>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</si>
  <si>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</si>
  <si>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</si>
  <si>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</si>
  <si>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</si>
  <si>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</si>
  <si>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</si>
  <si>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</si>
  <si>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</si>
  <si>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</si>
  <si>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</si>
  <si>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</si>
  <si>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</si>
  <si>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</si>
  <si>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</si>
  <si>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</si>
  <si>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</si>
  <si>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</si>
  <si>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</si>
  <si>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</si>
  <si>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</si>
  <si>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</si>
  <si>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</si>
  <si>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</si>
  <si>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</si>
  <si>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</si>
  <si>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</si>
  <si>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</si>
  <si>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</si>
  <si>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</si>
  <si>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</si>
  <si>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</si>
  <si>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</si>
  <si>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</si>
  <si>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</si>
  <si>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</si>
  <si>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</si>
  <si>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</si>
  <si>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</si>
  <si>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</si>
  <si>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</si>
  <si>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</si>
  <si>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</si>
  <si>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</si>
  <si>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</si>
  <si>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</si>
  <si>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</si>
  <si>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</si>
  <si>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</si>
  <si>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</si>
  <si>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</si>
  <si>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</si>
  <si>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</si>
  <si>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</si>
  <si>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</si>
  <si>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</si>
  <si>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</si>
  <si>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</si>
  <si>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</si>
  <si>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</si>
  <si>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</si>
  <si>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</si>
  <si>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</si>
  <si>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</si>
  <si>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</si>
  <si>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</si>
  <si>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</si>
  <si>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</si>
  <si>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</si>
  <si>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</si>
  <si>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</si>
  <si>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</si>
  <si>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</si>
  <si>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</si>
  <si>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</si>
  <si>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</si>
  <si>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</si>
  <si>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</si>
  <si>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</si>
  <si>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</si>
  <si>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</si>
  <si>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</si>
  <si>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</si>
  <si>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</si>
  <si>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</si>
  <si>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</si>
  <si>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</si>
  <si>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</si>
  <si>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</si>
  <si>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no pcm</t>
  </si>
  <si>
    <t>site down again &amp; ETA 30 min</t>
  </si>
  <si>
    <t xml:space="preserve"> PCM-20250215-00000830 </t>
  </si>
  <si>
    <t>LTE site still down and  site located in aramco area access issue need special permission</t>
  </si>
  <si>
    <t>PCM-20251128-00000026</t>
  </si>
  <si>
    <t>HAW2897</t>
  </si>
  <si>
    <t>SG</t>
  </si>
  <si>
    <t xml:space="preserve">In progress </t>
  </si>
  <si>
    <t>30 min</t>
  </si>
  <si>
    <t>latis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</si>
  <si>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</si>
  <si>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</si>
  <si>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</si>
  <si>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</si>
  <si>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</si>
  <si>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</si>
  <si>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</si>
  <si>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</si>
  <si>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TT-20251127-01219</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</si>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</sst>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Calibri"/>
      <family val="2"/>
      <charset val="1"/>
    </font>
    <font>
      <sz val="12"/>
      <color theme="1"/>
      <name val="Aptos"/>
      <family val="2"/>
      <charset val="1"/>
    </font>
    <font>
      <sz val="11"/>
      <color theme="1"/>
      <name val="Aptos"/>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56" dataDxfId="155" headerRowBorderDxfId="153" tableBorderDxfId="154" totalsRowBorderDxfId="152">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7" dataDxfId="46" headerRowBorderDxfId="44" tableBorderDxfId="45" totalsRowBorderDxfId="43">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30" dataDxfId="29" headerRowBorderDxfId="27" tableBorderDxfId="28">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326.1138885416658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45989.062314467592</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45989.062314467592</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45989.062314467592</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45989.062314467592</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45989.062314467592</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45989.062314467592</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45989.062314467592</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45989.062314467592</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45989.062314467592</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45989.062314467592</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45989.062314467592</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45989.062314467592</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45989.062314467592</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45989.062314467592</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45989.062314467592</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45989.062314467592</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45989.062314467592</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45989.062314467592</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45989.062314467592</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45989.062314467592</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45989.062314467592</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45989.062314467592</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45989.062314467592</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45989.062314467592</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45989.062314467592</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45989.062314467592</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45989.062314467592</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45989.062314467592</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45989.062314467592</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45989.062314467592</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45989.062314467592</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45989.062314467592</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45989.062314467592</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45989.062314467592</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45989.062314467592</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45989.062314467592</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45989.062314467592</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45989.062314467592</v>
      </c>
      <c r="H40" s="134"/>
      <c r="I40" s="136" t="str">
        <f>IFERROR(VLOOKUP(D40,DB!A:F,6,0),"")</f>
        <v/>
      </c>
      <c r="J40" s="136" t="str">
        <f>IFERROR(VLOOKUP(D40,DB!A:G,7,0),"")</f>
        <v/>
      </c>
      <c r="K40" s="132"/>
      <c r="L40" s="131" t="str">
        <f>IFERROR(VLOOKUP(D40,DB!A:I,9,0),"")</f>
        <v/>
      </c>
    </row>
    <row r="41" spans="1:12" s="61" customFormat="1" ht="15" customHeight="1">
      <c r="A41" s="137"/>
      <c r="B41" s="136" t="str">
        <f>IFERROR(VLOOKUP(D41,DB!A:K,11,0),"")</f>
        <v/>
      </c>
      <c r="C41" s="136"/>
      <c r="D41" s="56"/>
      <c r="E41" s="135"/>
      <c r="F41" s="134"/>
      <c r="G41" s="133">
        <f ca="1">IFERROR(NOW()-F41,"-")</f>
        <v>45989.062314467592</v>
      </c>
      <c r="H41" s="134"/>
      <c r="I41" s="136" t="str">
        <f>IFERROR(VLOOKUP(D41,DB!A:F,6,0),"")</f>
        <v/>
      </c>
      <c r="J41" s="136" t="str">
        <f>IFERROR(VLOOKUP(D41,DB!A:G,7,0),"")</f>
        <v/>
      </c>
      <c r="K41" s="132"/>
      <c r="L41" s="131" t="str">
        <f>IFERROR(VLOOKUP(D41,DB!A:I,9,0),"")</f>
        <v/>
      </c>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row r="46" spans="1:12" s="61" customFormat="1" ht="15" customHeight="1">
      <c r="F46" s="130"/>
      <c r="G46" s="129"/>
      <c r="H46" s="130"/>
      <c r="K46" s="128"/>
    </row>
  </sheetData>
  <customSheetViews>
    <customSheetView guid="{F6042A99-DD27-4453-835D-0834D95730CC}" filter="1" showAutoFilter="1">
      <pageMargins left="0" right="0" top="0" bottom="0" header="0" footer="0"/>
      <autoFilter ref="B1:M1" xr:uid="{06BAE76B-69C2-43DB-AC02-C639529B4D30}"/>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pane ySplit="1" topLeftCell="A2" activePane="bottomLeft" state="frozen"/>
      <selection pane="bottomLeft" activeCell="C6" sqref="C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164.06247650463047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4.6748954861104721</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0.42150428240711335</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39113</v>
      </c>
      <c r="B6" s="18" t="str">
        <f>IFERROR(VLOOKUP(D6,DB!A:K,11,0),"")</f>
        <v>R2</v>
      </c>
      <c r="C6" s="18">
        <v>1</v>
      </c>
      <c r="D6" s="18" t="s">
        <v>25344</v>
      </c>
      <c r="E6" s="99"/>
      <c r="F6" s="100"/>
      <c r="G6" s="101">
        <f ca="1">IFERROR(NOW()-F6,"-")</f>
        <v>45989.062314467592</v>
      </c>
      <c r="H6" s="100">
        <v>45989.0315625</v>
      </c>
      <c r="I6" s="18" t="str">
        <f>IFERROR(VLOOKUP(D6,DB!A:F,6,0),"")</f>
        <v>Generator-SG</v>
      </c>
      <c r="J6" s="18" t="str">
        <f>IFERROR(VLOOKUP(D6,DB!A:G,7,0),"")</f>
        <v>In progress</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45989.062314467592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45989.062314467592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45989.062314467592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45989.062314467592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45989.062314467592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45989.062314467592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45989.062314467592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45989.062314467592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45989.062314467592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45989.062314467592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45989.062314467592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45989.062314467592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45989.062314467592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45989.062314467592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45989.062314467592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45989.062314467592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45989.062314467592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45989.062314467592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45989.062314467592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45989.062314467592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45989.062314467592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45989.062314467592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45989.062314467592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45989.062314467592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45989.062314467592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45989.062314467592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45989.062314467592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45989.062314467592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45989.062314467592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45989.062314467592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45989.062314467592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45989.062314467592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45989.062314467592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45989.062314467592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45989.062314467592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45989.062314467592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45989.062314467592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45989.062314467592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45989.062314467592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45989.062314467592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45989.062314467592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45989.062314467592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45989.062314467592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45989.062314467592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45989.062314467592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45989.062314467592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45989.062314467592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45989.062314467592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45989.062314467592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45989.062314467592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45989.062314467592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45989.062314467592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45989.062314467592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45989.062314467592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45989.062314467592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45989.062314467592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45989.062314467592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45989.062314467592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45989.062314467592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45989.062314467592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45989.062314467592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45989.062314467592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45989.062314467592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45989.062314467592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45989.062314467592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45989.062314467592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45989.062314467592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45989.062314467592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45989.062314467592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45989.062314467592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45989.062314467592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45989.062314467592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45989.062314467592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45989.062314467592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45989.062314467592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45989.062314467592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45989.062314467592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45989.062314467592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45989.062314467592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45989.062314467592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45989.062314467592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45989.062314467592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45989.062314467592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45989.062314467592</v>
      </c>
      <c r="H2" s="22"/>
      <c r="I2" s="19" t="str">
        <f>IFERROR(VLOOKUP(D2,DB!A:F,6,0),"")</f>
        <v/>
      </c>
      <c r="J2" s="18" t="str">
        <f>IFERROR(VLOOKUP(D2,DB!A:G,7,0),"")</f>
        <v/>
      </c>
      <c r="K2" s="42"/>
      <c r="L2" s="23" t="str">
        <f>IFERROR(VLOOKUP(D2,DB!A:I,9,0),"")</f>
        <v/>
      </c>
    </row>
    <row r="3" spans="1:13" ht="15" customHeight="1">
      <c r="A3" s="19"/>
      <c r="B3" s="58" t="str">
        <f>IFERROR(VLOOKUP(D3,DB!A:K,11,0),"")</f>
        <v/>
      </c>
      <c r="C3" s="18"/>
      <c r="D3" s="147"/>
      <c r="E3" s="18"/>
      <c r="F3" s="20"/>
      <c r="G3" s="21">
        <f t="shared" ca="1" si="0"/>
        <v>45989.062314467592</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45989.062314467592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45989.062314467592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45989.062314467592</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45989.062314467592</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45989.062314467592</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45989.062314467592</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45989.062314467592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45989.062314467592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45989.062314467592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45989.062314467592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45989.062314467592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45989.062314467592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45989.062314467592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45989.062314467592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45989.062314467592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45989.062314467592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45989.062314467592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45989.062314467592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45989.062314467592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45989.062314467592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45989.062314467592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45989.062314467592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45989.062314467592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45989.062314467592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45989.062314467592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45989.062314467592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45989.062314467592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45989.062314467592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45989.062314467592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45989.062314467592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45989.062314467592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45989.062314467592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45989.062314467592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45989.062314467592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45989.062314467592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45989.062314467592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45989.062314467592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45989.062314467592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45989.062314467592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45989.062314467592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45989.062314467592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45989.062314467592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45989.062314467592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45989.062314467592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45989.062314467592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45989.062314467592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45989.062314467592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45989.062314467592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45989.062314467592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45989.062314467592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45989.062314467592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45989.062314467592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45989.062314467592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45989.062314467592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45989.062314467592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45989.062314467592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45989.062314467592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45989.062314467592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45989.062314467592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45989.062314467592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45989.062314467592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45989.062314467592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45989.062314467592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45989.062314467592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45989.062314467592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45989.062314467592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45989.062314467592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45989.062314467592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45989.062314467592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45989.062314467592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45989.062314467592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45989.062314467592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45989.062314467592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45989.062314467592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45989.062314467592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45989.062314467592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45989.062314467592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45989.062314467592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45989.062314467592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45989.062314467592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45989.062314467592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45989.062314467592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45989.062314467592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45989.062314467592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45989.062314467592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45989.062314467592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45989.062314467592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45989.062314467592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45989.062314467592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45989.062314467592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45989.062314467592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45989.062314467592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45989.062314467592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45989.062314467592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45989.062314467592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45989.062314467592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45989.062314467592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45989.062314467592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45989.062314467592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45989.062314467592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45989.062314467592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45989.062314467592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45989.062314467592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45989.062314467592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45989.062314467592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45989.062314467592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45989.062314467592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45989.062314467592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45989.062314467592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45989.062314467592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45989.062314467592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45989.062314467592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45989.062314467592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45989.062314467592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45989.062314467592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45989.062314467592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45989.062314467592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45989.062314467592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45989.062314467592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45989.062314467592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45989.062314467592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45989.062314467592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45989.062314467592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45989.062314467592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45989.062314467592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45989.062314467592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45989.062314467592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45989.062314467592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45989.062314467592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45989.062314467592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45989.062314467592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45989.062314467592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45989.062314467592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45989.062314467592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45989.062314467592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45989.062314467592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45989.062314467592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45989.062314467592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45989.062314467592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45989.062314467592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45989.062314467592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45989.062314467592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45989.062314467592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45989.062314467592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45989.062314467592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45989.062314467592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45989.062314467592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45989.062314467592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45989.062314467592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45989.062314467592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45989.062314467592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45989.062314467592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45989.062314467592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45989.062314467592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45989.062314467592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45989.062314467592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45989.062314467592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45989.062314467592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45989.062314467592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45989.062314467592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45989.062314467592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45989.062314467592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45989.062314467592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45989.062314467592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45989.062314467592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45989.062314467592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45989.062314467592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45989.062314467592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45989.062314467592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45989.062314467592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45989.062314467592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45989.062314467592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45989.062314467592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45989.062314467592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45989.062314467592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45989.062314467592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45989.062314467592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45989.062314467592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45989.062314467592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45989.062314467592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45989.062314467592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45989.062314467592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45989.062314467592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45989.062314467592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45989.062314467592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45989.062314467592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45989.062314467592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45989.062314467592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45989.062314467592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45989.062314467592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45989.062314467592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45989.062314467592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45989.062314467592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45989.062314467592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45989.062314467592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45989.062314467592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45989.062314467592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45989.062314467592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45989.062314467592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45989.062314467592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45989.062314467592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45989.062314467592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45989.062314467592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45989.062314467592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45989.062314467592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45989.062314467592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45989.062314467592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45989.062314467592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45989.062314467592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45989.062314467592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45989.062314467592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45989.062314467592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45989.062314467592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45989.062314467592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45989.062314467592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45989.062314467592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45989.062314467592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45989.062314467592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45989.062314467592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45989.062314467592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45989.062314467592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45989.062314467592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45989.062314467592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45989.062314467592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45989.062314467592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45989.062314467592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45989.062314467592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45989.062314467592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45989.062314467592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45989.062314467592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45989.062314467592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45989.062314467592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45989.062314467592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45989.062314467592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45989.062314467592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45989.062314467592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45989.062314467592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45989.062314467592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45989.062314467592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45989.062314467592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45989.062314467592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45989.062314467592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45989.062314467592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45989.062314467592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45989.062314467592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45989.062314467592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45989.062314467592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45989.062314467592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45989.062314467592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45989.062314467592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45989.062314467592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45989.062314467592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45989.062314467592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45989.062314467592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45989.062314467592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45989.062314467592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45989.062314467592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45989.062314467592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45989.062314467592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45989.062314467592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45989.062314467592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45989.062314467592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45989.062314467592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45989.062314467592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45989.062314467592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45989.062314467592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45989.062314467592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45989.062314467592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45989.062314467592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45989.062314467592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45989.062314467592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45989.062314467592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45989.062314467592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45989.062314467592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45989.062314467592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45989.062314467592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45989.062314467592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45989.062314467592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45989.062314467592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45989.062314467592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45989.062314467592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45989.062314467592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45989.062314467592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45989.062314467592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45989.062314467592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45989.062314467592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45989.062314467592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45989.062314467592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45989.062314467592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45989.062314467592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45989.062314467592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45989.062314467592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45989.062314467592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45989.062314467592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45989.062314467592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45989.062314467592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45989.062314467592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45989.062314467592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45989.062314467592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45989.062314467592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45989.062314467592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45989.062314467592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45989.062314467592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45989.062314467592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45989.062314467592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45989.062314467592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45989.062314467592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45989.062314467592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45989.062314467592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45989.062314467592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45989.062314467592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45989.062314467592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45989.062314467592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45989.062314467592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45989.062314467592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45989.062314467592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45989.062314467592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45989.062314467592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45989.062314467592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45989.062314467592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45989.062314467592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45989.062314467592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45989.062314467592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45989.062314467592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45989.062314467592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45989.062314467592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45989.062314467592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45989.062314467592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45989.062314467592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45989.062314467592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45989.062314467592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45989.062314467592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45989.062314467592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45989.062314467592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45989.062314467592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45989.062314467592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45989.062314467592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45989.062314467592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45989.062314467592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45989.062314467592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45989.062314467592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45989.062314467592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45989.062314467592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45989.062314467592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45989.062314467592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45989.062314467592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45989.062314467592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45989.062314467592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45989.062314467592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45989.062314467592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45989.062314467592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45989.062314467592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45989.062314467592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45989.062314467592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45989.062314467592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45989.062314467592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45989.062314467592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45989.062314467592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45989.062314467592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45989.062314467592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45989.062314467592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45989.062314467592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45989.062314467592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45989.062314467592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45989.062314467592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45989.062314467592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45989.062314467592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45989.062314467592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45989.062314467592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45989.062314467592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45989.062314467592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45989.062314467592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45989.062314467592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45989.062314467592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45989.062314467592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45989.062314467592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45989.062314467592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45989.062314467592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45989.062314467592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45989.062314467592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45989.062314467592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45989.062314467592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45989.062314467592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45989.062314467592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45989.062314467592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45989.062314467592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45989.062314467592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45989.062314467592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45989.062314467592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45989.062314467592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45989.062314467592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45989.062314467592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45989.062314467592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45989.062314467592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45989.062314467592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45989.062314467592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45989.062314467592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45989.062314467592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45989.062314467592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45989.062314467592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45989.062314467592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45989.062314467592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45989.062314467592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45989.062314467592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45989.062314467592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45989.062314467592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45989.062314467592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45989.062314467592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45989.062314467592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45989.062314467592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45989.062314467592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45989.062314467592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45989.062314467592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45989.062314467592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45989.062314467592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45989.062314467592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45989.062314467592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45989.062314467592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45989.062314467592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45989.062314467592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45989.062314467592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45989.062314467592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45989.062314467592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45989.062314467592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45989.062314467592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45989.062314467592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45989.062314467592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45989.062314467592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45989.062314467592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45989.062314467592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45989.062314467592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45989.062314467592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45989.062314467592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45989.062314467592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45989.062314467592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45989.062314467592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45989.062314467592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45989.062314467592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45989.062314467592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45989.062314467592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45989.062314467592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45989.062314467592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45989.062314467592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45989.062314467592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45989.062314467592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45989.062314467592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45989.062314467592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45989.062314467592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45989.062314467592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45989.062314467592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45989.062314467592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45989.062314467592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45989.062314467592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45989.062314467592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45989.062314467592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45989.062314467592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45989.062314467592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45989.062314467592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45989.062314467592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45989.062314467592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45989.062314467592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45989.062314467592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45989.062314467592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45989.062314467592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45989.062314467592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45989.062314467592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45989.062314467592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45989.062314467592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45989.062314467592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45989.062314467592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45989.062314467592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45989.062314467592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45989.062314467592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45989.062314467592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45989.062314467592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45989.062314467592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45989.062314467592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45989.062314467592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45989.062314467592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45989.062314467592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45989.062314467592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45989.062314467592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45989.062314467592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45989.062314467592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45989.062314467592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45989.062314467592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45989.062314467592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45989.062314467592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45989.062314467592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45989.062314467592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45989.062314467592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45989.062314467592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45989.062314467592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45989.062314467592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45989.062314467592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45989.062314467592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45989.062314467592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45989.062314467592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45989.062314467592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45989.062314467592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45989.062314467592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45989.062314467592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45989.062314467592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45989.062314467592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45989.062314467592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45989.062314467592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45989.062314467592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45989.062314467592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45989.062314467592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45989.062314467592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45989.062314467592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45989.062314467592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45989.062314467592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45989.062314467592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45989.062314467592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45989.062314467592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45989.062314467592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45989.062314467592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45989.062314467592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45989.062314467592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45989.062314467592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45989.062314467592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45989.062314467592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45989.062314467592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45989.062314467592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45989.062314467592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45989.062314467592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45989.062314467592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45989.062314467592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45989.062314467592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45989.062314467592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45989.062314467592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45989.062314467592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45989.062314467592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45989.062314467592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45989.062314467592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45989.062314467592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45989.062314467592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45989.062314467592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45989.062314467592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45989.062314467592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45989.062314467592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45989.062314467592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45989.062314467592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45989.062314467592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45989.062314467592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45989.062314467592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45989.062314467592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45989.062314467592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45989.062314467592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45989.062314467592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45989.062314467592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45989.062314467592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45989.062314467592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45989.062314467592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45989.062314467592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45989.062314467592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45989.062314467592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45989.062314467592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45989.062314467592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45989.062314467592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45989.062314467592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45989.062314467592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45989.062314467592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45989.062314467592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45989.062314467592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45989.062314467592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45989.062314467592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45989.062314467592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45989.062314467592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45989.062314467592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45989.062314467592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45989.062314467592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45989.062314467592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45989.062314467592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45989.062314467592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45989.062314467592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45989.062314467592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45989.062314467592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45989.062314467592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45989.062314467592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45989.062314467592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45989.062314467592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45989.062314467592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45989.062314467592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45989.062314467592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45989.062314467592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45989.062314467592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45989.062314467592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45989.062314467592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45989.062314467592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45989.062314467592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45989.062314467592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45989.062314467592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45989.062314467592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45989.062314467592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45989.062314467592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45989.062314467592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45989.062314467592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45989.062314467592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45989.062314467592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45989.062314467592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45989.062314467592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45989.062314467592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45989.062314467592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45989.062314467592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45989.062314467592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45989.062314467592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45989.062314467592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45989.062314467592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45989.062314467592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45989.062314467592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45989.062314467592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45989.062314467592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45989.062314467592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45989.062314467592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45989.062314467592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45989.062314467592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45989.062314467592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45989.062314467592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45989.062314467592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45989.062314467592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45989.062314467592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45989.062314467592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45989.062314467592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45989.062314467592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45989.062314467592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45989.062314467592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45989.062314467592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45989.062314467592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45989.062314467592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45989.062314467592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45989.062314467592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45989.062314467592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45989.062314467592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45989.062314467592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45989.062314467592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45989.062314467592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45989.062314467592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45989.062314467592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45989.062314467592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45989.062314467592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45989.062314467592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45989.062314467592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45989.062314467592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45989.062314467592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45989.062314467592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45989.062314467592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45989.062314467592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45989.062314467592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45989.062314467592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45989.062314467592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45989.062314467592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45989.062314467592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45989.062314467592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45989.062314467592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45989.062314467592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45989.062314467592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45989.062314467592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45989.062314467592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45989.062314467592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45989.062314467592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45989.062314467592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45989.062314467592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45989.062314467592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45989.062314467592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45989.062314467592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45989.062314467592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45989.062314467592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45989.062314467592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45989.062314467592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45989.062314467592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45989.062314467592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45989.062314467592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45989.062314467592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45989.062314467592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45989.062314467592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45989.062314467592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45989.062314467592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45989.062314467592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45989.062314467592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45989.062314467592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45989.062314467592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45989.062314467592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45989.062314467592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45989.062314467592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45989.062314467592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45989.062314467592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45989.062314467592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45989.062314467592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45989.062314467592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45989.062314467592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45989.062314467592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45989.062314467592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45989.062314467592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45989.062314467592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45989.062314467592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45989.062314467592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45989.062314467592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45989.062314467592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45989.062314467592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45989.062314467592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45989.062314467592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45989.062314467592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45989.062314467592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45989.062314467592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45989.062314467592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45989.062314467592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45989.062314467592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45989.062314467592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45989.062314467592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45989.062314467592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45989.062314467592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45989.062314467592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45989.062314467592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45989.062314467592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45989.062314467592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45989.062314467592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45989.062314467592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45989.062314467592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45989.062314467592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45989.062314467592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45989.062314467592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45989.062314467592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45989.062314467592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45989.062314467592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45989.062314467592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45989.062314467592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45989.062314467592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45989.062314467592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45989.062314467592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45989.062314467592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45989.062314467592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45989.062314467592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45989.062314467592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45989.062314467592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45989.062314467592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45989.062314467592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45989.062314467592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45989.062314467592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45989.062314467592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45989.062314467592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45989.062314467592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45989.062314467592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45989.062314467592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45989.062314467592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45989.062314467592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45989.062314467592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45989.062314467592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45989.062314467592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45989.062314467592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45989.062314467592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45989.062314467592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45989.062314467592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45989.062314467592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45989.062314467592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45989.062314467592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45989.062314467592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45989.062314467592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45989.062314467592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45989.062314467592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45989.062314467592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45989.062314467592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45989.062314467592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45989.062314467592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45989.062314467592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45989.062314467592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45989.062314467592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45989.062314467592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45989.062314467592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45989.062314467592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45989.062314467592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45989.062314467592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45989.062314467592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45989.062314467592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45989.062314467592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45989.062314467592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45989.062314467592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45989.062314467592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45989.062314467592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45989.062314467592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45989.062314467592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45989.062314467592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45989.062314467592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45989.062314467592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45989.062314467592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45989.062314467592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45989.062314467592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45989.062314467592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45989.062314467592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45989.062314467592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45989.062314467592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45989.062314467592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45989.062314467592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45989.062314467592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45989.062314467592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45989.062314467592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45989.062314467592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45989.062314467592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45989.062314467592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45989.062314467592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45989.062314467592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45989.062314467592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45989.062314467592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45989.062314467592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45989.062314467592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45989.062314467592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45989.062314467592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45989.062314467592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45989.062314467592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45989.062314467592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45989.062314467592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45989.062314467592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45989.062314467592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45989.062314467592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45989.062314467592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45989.062314467592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45989.062314467592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45989.062314467592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45989.062314467592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45989.062314467592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45989.062314467592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45989.062314467592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45989.062314467592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45989.062314467592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45989.062314467592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45989.062314467592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45989.062314467592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45989.062314467592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45989.062314467592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45989.062314467592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45989.062314467592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45989.062314467592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45989.062314467592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45989.062314467592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45989.062314467592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45989.062314467592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45989.062314467592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45989.062314467592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45989.062314467592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45989.062314467592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45989.062314467592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45989.062314467592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45989.062314467592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45989.062314467592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45989.062314467592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45989.062314467592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45989.062314467592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45989.062314467592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45989.062314467592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45989.062314467592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45989.062314467592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45989.062314467592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45989.062314467592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45989.062314467592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45989.062314467592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45989.062314467592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45989.062314467592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45989.062314467592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45989.062314467592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45989.062314467592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45989.062314467592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45989.062314467592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45989.062314467592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45989.062314467592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45989.062314467592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45989.062314467592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45989.062314467592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45989.062314467592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45989.062314467592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45989.062314467592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45989.062314467592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45989.062314467592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45989.062314467592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45989.062314467592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45989.062314467592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45989.062314467592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45989.062314467592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45989.062314467592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45989.062314467592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45989.062314467592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45989.062314467592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45989.062314467592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45989.062314467592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45989.062314467592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45989.062314467592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45989.062314467592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45989.062314467592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45989.062314467592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45989.062314467592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45989.062314467592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45989.062314467592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45989.062314467592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45989.062314467592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45989.062314467592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45989.062314467592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45989.062314467592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45989.062314467592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45989.062314467592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45989.062314467592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45989.062314467592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45989.062314467592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45989.062314467592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45989.062314467592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45989.062314467592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45989.062314467592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45989.062314467592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45989.062314467592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45989.062314467592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45989.062314467592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45989.062314467592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45989.062314467592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45989.062314467592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45989.062314467592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45989.062314467592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45989.062314467592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45989.062314467592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45989.062314467592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45989.062314467592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45989.062314467592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45989.062314467592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45989.062314467592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45989.062314467592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45989.062314467592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45989.062314467592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45989.062314467592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45989.062314467592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45989.062314467592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45989.062314467592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45989.062314467592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45989.062314467592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45989.062314467592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45989.062314467592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45989.062314467592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45989.062314467592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45989.062314467592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45989.062314467592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45989.062314467592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45989.062314467592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45989.062314467592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45989.062314467592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45989.062314467592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45989.062314467592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45989.062314467592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45989.062314467592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45989.062314467592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45989.062314467592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45989.062314467592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45989.062314467592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45989.062314467592</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39115</v>
      </c>
      <c r="B2" s="88" t="str">
        <f>IFERROR(VLOOKUP(D2,DB!A:K,11,0),"")</f>
        <v>R4</v>
      </c>
      <c r="C2" s="90">
        <v>1</v>
      </c>
      <c r="D2" s="88" t="s">
        <v>35092</v>
      </c>
      <c r="E2" s="91" t="s">
        <v>39021</v>
      </c>
      <c r="F2" s="92">
        <v>45703.480717592596</v>
      </c>
      <c r="G2" s="93">
        <f ca="1">IFERROR(NOW()-F2,"")</f>
        <v>285.58159687499574</v>
      </c>
      <c r="H2" s="92">
        <v>45703.474768518521</v>
      </c>
      <c r="I2" s="92" t="str">
        <f>IFERROR(VLOOKUP(D2,DB!A:F,6,0),"")</f>
        <v>SCECO</v>
      </c>
      <c r="J2" s="92" t="str">
        <f>IFERROR(VLOOKUP(D2,DB!A:G,7,0),"")</f>
        <v>Dead</v>
      </c>
      <c r="K2" s="94" t="s">
        <v>39116</v>
      </c>
      <c r="L2" s="88" t="str">
        <f>IFERROR(VLOOKUP(D2,DB!A:I,9,0),"")</f>
        <v>Latis</v>
      </c>
    </row>
    <row r="3" spans="1:16" ht="15" customHeight="1">
      <c r="A3" s="110" t="s">
        <v>39117</v>
      </c>
      <c r="B3" s="110" t="s">
        <v>5393</v>
      </c>
      <c r="C3" s="90">
        <v>1</v>
      </c>
      <c r="D3" s="88" t="s">
        <v>39118</v>
      </c>
      <c r="E3" s="91" t="s">
        <v>39021</v>
      </c>
      <c r="F3" s="92">
        <v>45989.035416666666</v>
      </c>
      <c r="G3" s="93">
        <f t="shared" ref="G3:G10" ca="1" si="0">IFERROR(NOW()-F3,"")</f>
        <v>2.6897800926235504E-2</v>
      </c>
      <c r="H3" s="92">
        <v>45989.029872685183</v>
      </c>
      <c r="I3" s="110" t="s">
        <v>39119</v>
      </c>
      <c r="J3" s="110" t="s">
        <v>39120</v>
      </c>
      <c r="K3" s="94" t="s">
        <v>39121</v>
      </c>
      <c r="L3" s="88" t="s">
        <v>39122</v>
      </c>
    </row>
    <row r="4" spans="1:16" ht="15" customHeight="1">
      <c r="A4" s="110"/>
      <c r="B4" s="110" t="str">
        <f>IFERROR(VLOOKUP(D4,DB!A:K,11,0),"")</f>
        <v/>
      </c>
      <c r="C4" s="90"/>
      <c r="D4" s="88"/>
      <c r="E4" s="91"/>
      <c r="F4" s="92"/>
      <c r="G4" s="93">
        <f t="shared" ca="1" si="0"/>
        <v>45989.062314467592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45989.062314467592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45989.062314467592</v>
      </c>
      <c r="H6" s="92"/>
      <c r="I6" s="110" t="str">
        <f>IFERROR(VLOOKUP(D6,DB!A:F,6,0),"")</f>
        <v/>
      </c>
      <c r="J6" s="110" t="str">
        <f>IFERROR(VLOOKUP(D6,DB!A:G,7,0),"")</f>
        <v/>
      </c>
      <c r="K6" s="94"/>
      <c r="L6" s="88" t="str">
        <f>IFERROR(VLOOKUP(D6,DB!A:I,9,0),"")</f>
        <v/>
      </c>
    </row>
    <row r="7" spans="1:16" ht="15" customHeight="1">
      <c r="A7" s="110"/>
      <c r="B7" s="121"/>
      <c r="C7" s="90"/>
      <c r="D7" s="88"/>
      <c r="E7" s="91"/>
      <c r="F7" s="92"/>
      <c r="G7" s="93">
        <f t="shared" ca="1" si="0"/>
        <v>45989.062314467592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45989.062314467592</v>
      </c>
      <c r="H8" s="92"/>
      <c r="I8" s="110" t="str">
        <f>IFERROR(VLOOKUP(D8,DB!A:F,6,0),"")</f>
        <v/>
      </c>
      <c r="J8" s="110" t="str">
        <f>IFERROR(VLOOKUP(D8,DB!A:G,7,0),"")</f>
        <v/>
      </c>
      <c r="K8" s="94"/>
      <c r="L8" s="88" t="str">
        <f>IFERROR(VLOOKUP(D8,DB!A:I,9,0),"")</f>
        <v/>
      </c>
    </row>
    <row r="9" spans="1:16" ht="15" customHeight="1">
      <c r="A9" s="110"/>
      <c r="B9" s="121"/>
      <c r="C9" s="121"/>
      <c r="D9" s="88"/>
      <c r="E9" s="91"/>
      <c r="F9" s="92"/>
      <c r="G9" s="93">
        <f t="shared" ca="1" si="0"/>
        <v>45989.062314467592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45989.062314467592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45989.062314467592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45989.062314467592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45989.062314467592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45989.062314467592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45989.062314467592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45989.062314467592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45989.062314467592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45989.062314467592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45989.062314467592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45989.062314467592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45989.062314467592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45989.062314467592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45989.062314467592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45989.062314467592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45989.062314467592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45989.062314467592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45989.062314467592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45989.062314467592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45989.062314467592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45989.062314467592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45989.062314467592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45989.062314467592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45989.062314467592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45989.062314467592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45989.062314467592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45989.062314467592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45989.062314467592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45989.062314467592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45989.062314467592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45989.062314467592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45989.062314467592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45989.062314467592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45989.062314467592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45989.062314467592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45989.062314467592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45989.062314467592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45989.062314467592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45989.062314467592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45989.062314467592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45989.062314467592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45989.062314467592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45989.062314467592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45989.062314467592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45989.062314467592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45989.062314467592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45989.062314467592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45989.062314467592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45989.062314467592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45989.062314467592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45989.062314467592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45989.062314467592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45989.062314467592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45989.062314467592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45989.062314467592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45989.062314467592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45989.062314467592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45989.062314467592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45989.062314467592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45989.062314467592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45989.062314467592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45989.062314467592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45989.062314467592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45989.062314467592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45989.062314467592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45989.062314467592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45989.062314467592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45989.062314467592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45989.062314467592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45989.062314467592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45989.062314467592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45989.062314467592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45989.062314467592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45989.062314467592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45989.062314467592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45989.062314467592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45989.062314467592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45989.062314467592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45989.062314467592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45989.062314467592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45989.062314467592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45989.062314467592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45989.062314467592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45989.062314467592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45989.062314467592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45989.062314467592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45989.062314467592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45989.062314467592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45989.062314467592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45989.062314467592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45989.062314467592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45989.062314467592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45989.062314467592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45989.062314467592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45989.062314467592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45989.062314467592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45989.062314467592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45989.062314467592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45989.062314467592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45989.062314467592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45989.062314467592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45989.062314467592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45989.062314467592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45989.062314467592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45989.062314467592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45989.062314467592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45989.062314467592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45989.062314467592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45989.062314467592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45989.062314467592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45989.062314467592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45989.062314467592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45989.062314467592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45989.062314467592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45989.062314467592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45989.062314467592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45989.062314467592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45989.062314467592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45989.062314467592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45989.062314467592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45989.062314467592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45989.062314467592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45989.062314467592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45989.062314467592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45989.062314467592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45989.062314467592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45989.062314467592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45989.062314467592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45989.062314467592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45989.062314467592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45989.062314467592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45989.062314467592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45989.062314467592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45989.062314467592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45989.062314467592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45989.062314467592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45989.062314467592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45989.062314467592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45989.062314467592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45989.062314467592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45989.062314467592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45989.062314467592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45989.062314467592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45989.062314467592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45989.062314467592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45989.062314467592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45989.062314467592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45989.062314467592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45989.062314467592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45989.062314467592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45989.062314467592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45989.062314467592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45989.062314467592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45989.062314467592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45989.062314467592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45989.062314467592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45989.062314467592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45989.062314467592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45989.062314467592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45989.062314467592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45989.062314467592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45989.062314467592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45989.062314467592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45989.062314467592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45989.062314467592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45989.062314467592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45989.062314467592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45989.062314467592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45989.062314467592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45989.062314467592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45989.062314467592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45989.062314467592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45989.062314467592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45989.062314467592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45989.062314467592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45989.062314467592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45989.062314467592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45989.062314467592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45989.062314467592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45989.062314467592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45989.062314467592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45989.062314467592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45989.062314467592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45989.062314467592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45989.062314467592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45989.062314467592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45989.062314467592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45989.062314467592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45989.062314467592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45989.062314467592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45989.062314467592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45989.062314467592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45989.062314467592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45989.062314467592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45989.062314467592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45989.062314467592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45989.062314467592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45989.062314467592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45989.062314467592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45989.062314467592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45989.062314467592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45989.062314467592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45989.062314467592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45989.062314467592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45989.062314467592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45989.062314467592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45989.062314467592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45989.062314467592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45989.062314467592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45989.062314467592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45989.062314467592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45989.062314467592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45989.062314467592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45989.062314467592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45989.062314467592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45989.062314467592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45989.062314467592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45989.062314467592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45989.062314467592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45989.062314467592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45989.062314467592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45989.062314467592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45989.062314467592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45989.062314467592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45989.062314467592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45989.062314467592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45989.062314467592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45989.062314467592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45989.062314467592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45989.062314467592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45989.062314467592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45989.062314467592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45989.062314467592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45989.062314467592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45989.062314467592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45989.062314467592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45989.062314467592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45989.062314467592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45989.062314467592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45989.062314467592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45989.062314467592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45989.062314467592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45989.062314467592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45989.062314467592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45989.062314467592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45989.062314467592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45989.062314467592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45989.062314467592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45989.062314467592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45989.062314467592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45989.062314467592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45989.062314467592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45989.062314467592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45989.062314467592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45989.062314467592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45989.062314467592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45989.062314467592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45989.062314467592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45989.062314467592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45989.062314467592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45989.062314467592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45989.062314467592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45989.062314467592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45989.062314467592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45989.062314467592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45989.062314467592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45989.062314467592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45989.062314467592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45989.062314467592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45989.062314467592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45989.062314467592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45989.062314467592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45989.062314467592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45989.062314467592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45989.062314467592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45989.062314467592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45989.062314467592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45989.062314467592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45989.062314467592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45989.062314467592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45989.062314467592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45989.062314467592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45989.062314467592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45989.062314467592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45989.062314467592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45989.062314467592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45989.062314467592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45989.062314467592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45989.062314467592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45989.062314467592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45989.062314467592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45989.062314467592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45989.062314467592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45989.062314467592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45989.062314467592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45989.062314467592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45989.062314467592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45989.062314467592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45989.062314467592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45989.062314467592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45989.062314467592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45989.062314467592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45989.062314467592</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tabSelected="1" workbookViewId="0">
      <selection activeCell="D9" sqref="D9"/>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39123</v>
      </c>
      <c r="B2" s="37" t="str">
        <f>IFERROR(VLOOKUP(D2,DB!A:K,11,0),"")</f>
        <v>R5</v>
      </c>
      <c r="C2" s="37">
        <v>3</v>
      </c>
      <c r="D2" s="103" t="s">
        <v>36011</v>
      </c>
      <c r="E2" s="37" t="s">
        <v>39021</v>
      </c>
      <c r="F2" s="38">
        <v>45891.832060185188</v>
      </c>
      <c r="G2" s="105">
        <f ca="1">IFERROR(NOW()-F2,"")</f>
        <v>97.230254282403621</v>
      </c>
      <c r="H2" s="38">
        <v>45891.790393518517</v>
      </c>
      <c r="I2" s="37" t="str">
        <f>IFERROR(VLOOKUP(D2,DB!A:F,6,0),"")</f>
        <v>Generator-SG</v>
      </c>
      <c r="J2" s="37" t="str">
        <f>IFERROR(VLOOKUP(D2,DB!A:G,7,0),"")</f>
        <v>Vandalized</v>
      </c>
      <c r="K2" s="37" t="s">
        <v>39124</v>
      </c>
      <c r="L2" s="37" t="str">
        <f>IFERROR(VLOOKUP(D2,DB!A:I,9,0),"")</f>
        <v>Latis</v>
      </c>
      <c r="M2" s="102"/>
    </row>
    <row r="3" spans="1:13" s="39" customFormat="1" ht="30.75">
      <c r="A3" s="37" t="s">
        <v>39125</v>
      </c>
      <c r="B3" s="37" t="str">
        <f>IFERROR(VLOOKUP(D3,DB!A:K,11,0),"")</f>
        <v>R5</v>
      </c>
      <c r="C3" s="37">
        <v>1</v>
      </c>
      <c r="D3" s="37" t="s">
        <v>33268</v>
      </c>
      <c r="E3" s="37" t="s">
        <v>39100</v>
      </c>
      <c r="F3" s="38">
        <v>45926.188877314817</v>
      </c>
      <c r="G3" s="105">
        <f t="shared" ref="G3" ca="1" si="0">IFERROR(NOW()-F3,"")</f>
        <v>62.873437152775296</v>
      </c>
      <c r="H3" s="38">
        <v>45926.158159722225</v>
      </c>
      <c r="I3" s="37" t="str">
        <f>IFERROR(VLOOKUP(D3,DB!A:F,6,0),"")</f>
        <v>SCECO</v>
      </c>
      <c r="J3" s="37" t="str">
        <f>IFERROR(VLOOKUP(D3,DB!A:G,7,0),"")</f>
        <v>Good</v>
      </c>
      <c r="K3" s="37" t="s">
        <v>39126</v>
      </c>
      <c r="L3" s="37" t="str">
        <f>IFERROR(VLOOKUP(D3,DB!A:I,9,0),"")</f>
        <v>Latis</v>
      </c>
      <c r="M3" s="102"/>
    </row>
    <row r="4" spans="1:13" s="39" customFormat="1" ht="48" customHeight="1">
      <c r="A4" s="106" t="s">
        <v>39127</v>
      </c>
      <c r="B4" s="106" t="str">
        <f>IFERROR(VLOOKUP(D4,DB!A:K,11,0),"")</f>
        <v>R5</v>
      </c>
      <c r="C4" s="106">
        <v>1</v>
      </c>
      <c r="D4" s="106" t="s">
        <v>34758</v>
      </c>
      <c r="E4" s="106" t="s">
        <v>39100</v>
      </c>
      <c r="F4" s="107">
        <v>45948.661111111112</v>
      </c>
      <c r="G4" s="108">
        <f t="shared" ref="G4" ca="1" si="1">IFERROR(NOW()-F4,"")</f>
        <v>40.401203356479527</v>
      </c>
      <c r="H4" s="107">
        <v>45948.661111111112</v>
      </c>
      <c r="I4" s="106" t="str">
        <f>IFERROR(VLOOKUP(D4,DB!A:F,6,0),"")</f>
        <v>SCECO</v>
      </c>
      <c r="J4" s="106" t="str">
        <f>IFERROR(VLOOKUP(D4,DB!A:G,7,0),"")</f>
        <v>Dead</v>
      </c>
      <c r="K4" s="106" t="s">
        <v>39128</v>
      </c>
      <c r="L4" s="106" t="str">
        <f>IFERROR(VLOOKUP(D4,DB!A:I,9,0),"")</f>
        <v>Latis</v>
      </c>
    </row>
    <row r="5" spans="1:13" s="39" customFormat="1" ht="30.75">
      <c r="A5" s="106" t="s">
        <v>39129</v>
      </c>
      <c r="B5" s="106" t="str">
        <f>IFERROR(VLOOKUP(D5,DB!A:K,11,0),"")</f>
        <v>R5</v>
      </c>
      <c r="C5" s="106">
        <v>1</v>
      </c>
      <c r="D5" s="106" t="s">
        <v>36518</v>
      </c>
      <c r="E5" s="106" t="s">
        <v>39021</v>
      </c>
      <c r="F5" s="107">
        <v>45981.373298611114</v>
      </c>
      <c r="G5" s="108">
        <f ca="1">IFERROR(NOW()-F5,"")</f>
        <v>7.6890158564783633</v>
      </c>
      <c r="H5" s="146">
        <v>45981.360798611109</v>
      </c>
      <c r="I5" s="106" t="str">
        <f>IFERROR(VLOOKUP(D5,DB!A:F,6,0),"")</f>
        <v>SCECO</v>
      </c>
      <c r="J5" s="106" t="str">
        <f>IFERROR(VLOOKUP(D5,DB!A:G,7,0),"")</f>
        <v>Dead</v>
      </c>
      <c r="K5" s="106" t="s">
        <v>39130</v>
      </c>
      <c r="L5" s="106" t="str">
        <f>IFERROR(VLOOKUP(D5,DB!A:I,9,0),"")</f>
        <v>Latis</v>
      </c>
    </row>
    <row r="6" spans="1:13">
      <c r="A6" s="37"/>
      <c r="B6" s="37" t="str">
        <f>IFERROR(VLOOKUP(D6,DB!A:K,11,0),"")</f>
        <v/>
      </c>
      <c r="C6" s="37"/>
      <c r="D6" s="37"/>
      <c r="E6" s="37"/>
      <c r="F6" s="38"/>
      <c r="G6" s="143">
        <f t="shared" ref="G6:G16" ca="1" si="2">IFERROR(NOW()-F6,"")</f>
        <v>45989.062314467592</v>
      </c>
      <c r="H6" s="38"/>
      <c r="I6" s="37" t="str">
        <f>IFERROR(VLOOKUP(D6,DB!A:F,6,0),"")</f>
        <v/>
      </c>
      <c r="J6" s="37" t="str">
        <f>IFERROR(VLOOKUP(D6,DB!A:G,7,0),"")</f>
        <v/>
      </c>
      <c r="K6" s="37"/>
      <c r="L6" s="37" t="str">
        <f>IFERROR(VLOOKUP(D6,DB!A:I,9,0),"")</f>
        <v/>
      </c>
    </row>
    <row r="7" spans="1:13">
      <c r="A7" s="37"/>
      <c r="B7" s="37" t="str">
        <f>IFERROR(VLOOKUP(D7,DB!A:K,11,0),"")</f>
        <v/>
      </c>
      <c r="C7" s="37"/>
      <c r="D7" s="150"/>
      <c r="E7" s="37"/>
      <c r="F7" s="38"/>
      <c r="G7" s="143">
        <f t="shared" ca="1" si="2"/>
        <v>45989.062314467592</v>
      </c>
      <c r="H7" s="38"/>
      <c r="I7" s="37" t="str">
        <f>IFERROR(VLOOKUP(D7,DB!A:F,6,0),"")</f>
        <v/>
      </c>
      <c r="J7" s="37" t="str">
        <f>IFERROR(VLOOKUP(D7,DB!A:G,7,0),"")</f>
        <v/>
      </c>
      <c r="K7" s="37"/>
      <c r="L7" s="37" t="str">
        <f>IFERROR(VLOOKUP(D7,DB!A:I,9,0),"")</f>
        <v/>
      </c>
    </row>
    <row r="8" spans="1:13">
      <c r="A8" s="37"/>
      <c r="B8" s="37" t="str">
        <f>IFERROR(VLOOKUP(D8,DB!A:K,11,0),"")</f>
        <v/>
      </c>
      <c r="C8" s="37"/>
      <c r="D8" s="148"/>
      <c r="E8" s="37"/>
      <c r="F8" s="38"/>
      <c r="G8" s="143">
        <f t="shared" ca="1" si="2"/>
        <v>45989.062314467592</v>
      </c>
      <c r="H8" s="38"/>
      <c r="I8" s="37" t="str">
        <f>IFERROR(VLOOKUP(D8,DB!A:F,6,0),"")</f>
        <v/>
      </c>
      <c r="J8" s="37" t="str">
        <f>IFERROR(VLOOKUP(D8,DB!A:G,7,0),"")</f>
        <v/>
      </c>
      <c r="K8" s="37"/>
      <c r="L8" s="37" t="str">
        <f>IFERROR(VLOOKUP(D8,DB!A:I,9,0),"")</f>
        <v/>
      </c>
    </row>
    <row r="9" spans="1:13" ht="15.75">
      <c r="A9" s="37"/>
      <c r="B9" s="37" t="str">
        <f>IFERROR(VLOOKUP(D9,DB!A:K,11,0),"")</f>
        <v/>
      </c>
      <c r="C9" s="37"/>
      <c r="D9" s="149"/>
      <c r="E9" s="37"/>
      <c r="F9" s="38"/>
      <c r="G9" s="143">
        <f t="shared" ca="1" si="2"/>
        <v>45989.062314467592</v>
      </c>
      <c r="H9" s="38"/>
      <c r="I9" s="37" t="str">
        <f>IFERROR(VLOOKUP(D9,DB!A:F,6,0),"")</f>
        <v/>
      </c>
      <c r="J9" s="37" t="str">
        <f>IFERROR(VLOOKUP(D9,DB!A:G,7,0),"")</f>
        <v/>
      </c>
      <c r="K9" s="37"/>
      <c r="L9" s="37" t="str">
        <f>IFERROR(VLOOKUP(D9,DB!A:I,9,0),"")</f>
        <v/>
      </c>
    </row>
    <row r="10" spans="1:13">
      <c r="A10" s="37"/>
      <c r="B10" s="37" t="str">
        <f>IFERROR(VLOOKUP(D10,DB!A:K,11,0),"")</f>
        <v/>
      </c>
      <c r="C10" s="37"/>
      <c r="D10" s="148"/>
      <c r="E10" s="37"/>
      <c r="F10" s="38"/>
      <c r="G10" s="143">
        <f t="shared" ca="1" si="2"/>
        <v>45989.062314467592</v>
      </c>
      <c r="H10" s="38"/>
      <c r="I10" s="37" t="str">
        <f>IFERROR(VLOOKUP(D10,DB!A:F,6,0),"")</f>
        <v/>
      </c>
      <c r="J10" s="37" t="str">
        <f>IFERROR(VLOOKUP(D10,DB!A:G,7,0),"")</f>
        <v/>
      </c>
      <c r="K10" s="37"/>
      <c r="L10" s="37" t="str">
        <f>IFERROR(VLOOKUP(D10,DB!A:I,9,0),"")</f>
        <v/>
      </c>
    </row>
    <row r="11" spans="1:13" ht="15.75">
      <c r="A11" s="37"/>
      <c r="B11" s="37" t="str">
        <f>IFERROR(VLOOKUP(D11,DB!A:K,11,0),"")</f>
        <v/>
      </c>
      <c r="C11" s="37"/>
      <c r="D11" s="151"/>
      <c r="E11" s="37"/>
      <c r="F11" s="38"/>
      <c r="G11" s="143">
        <f t="shared" ca="1" si="2"/>
        <v>45989.062314467592</v>
      </c>
      <c r="H11" s="38"/>
      <c r="I11" s="37" t="str">
        <f>IFERROR(VLOOKUP(D11,DB!A:F,6,0),"")</f>
        <v/>
      </c>
      <c r="J11" s="37" t="str">
        <f>IFERROR(VLOOKUP(D11,DB!A:G,7,0),"")</f>
        <v/>
      </c>
      <c r="K11" s="37"/>
      <c r="L11" s="37" t="str">
        <f>IFERROR(VLOOKUP(D11,DB!A:I,9,0),"")</f>
        <v/>
      </c>
    </row>
    <row r="12" spans="1:13">
      <c r="A12" s="37"/>
      <c r="B12" s="37" t="str">
        <f>IFERROR(VLOOKUP(D12,DB!A:K,11,0),"")</f>
        <v/>
      </c>
      <c r="C12" s="37"/>
      <c r="D12" s="148"/>
      <c r="E12" s="37"/>
      <c r="F12" s="38"/>
      <c r="G12" s="143">
        <f t="shared" ca="1" si="2"/>
        <v>45989.062314467592</v>
      </c>
      <c r="H12" s="38"/>
      <c r="I12" s="37" t="str">
        <f>IFERROR(VLOOKUP(D12,DB!A:F,6,0),"")</f>
        <v/>
      </c>
      <c r="J12" s="37" t="str">
        <f>IFERROR(VLOOKUP(D12,DB!A:G,7,0),"")</f>
        <v/>
      </c>
      <c r="K12" s="37"/>
      <c r="L12" s="37" t="str">
        <f>IFERROR(VLOOKUP(D12,DB!A:I,9,0),"")</f>
        <v/>
      </c>
    </row>
    <row r="13" spans="1:13">
      <c r="A13" s="37"/>
      <c r="B13" s="37" t="str">
        <f>IFERROR(VLOOKUP(D13,DB!A:K,11,0),"")</f>
        <v/>
      </c>
      <c r="C13" s="37"/>
      <c r="D13" s="148"/>
      <c r="E13" s="37"/>
      <c r="F13" s="38"/>
      <c r="G13" s="143">
        <f t="shared" ca="1" si="2"/>
        <v>45989.062314467592</v>
      </c>
      <c r="H13" s="38"/>
      <c r="I13" s="37" t="str">
        <f>IFERROR(VLOOKUP(D13,DB!A:F,6,0),"")</f>
        <v/>
      </c>
      <c r="J13" s="37" t="str">
        <f>IFERROR(VLOOKUP(D13,DB!A:G,7,0),"")</f>
        <v/>
      </c>
      <c r="K13" s="37"/>
      <c r="L13" s="37" t="str">
        <f>IFERROR(VLOOKUP(D13,DB!A:I,9,0),"")</f>
        <v/>
      </c>
    </row>
    <row r="14" spans="1:13">
      <c r="A14" s="37"/>
      <c r="B14" s="37" t="str">
        <f>IFERROR(VLOOKUP(D14,DB!A:K,11,0),"")</f>
        <v/>
      </c>
      <c r="C14" s="37"/>
      <c r="D14" s="148"/>
      <c r="E14" s="37"/>
      <c r="F14" s="38"/>
      <c r="G14" s="143">
        <f t="shared" ca="1" si="2"/>
        <v>45989.062314467592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3">
        <f t="shared" ca="1" si="2"/>
        <v>45989.062314467592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t="shared" ca="1" si="2"/>
        <v>45989.062314467592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45989.062314467592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3">
        <f ca="1">IFERROR(NOW()-F18,"")</f>
        <v>45989.062314467592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45989.062314467592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45989.062314467592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45989.062314467592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45989.062314467592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45989.062314467592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45989.062314467592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45989.062314467592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45989.062314467592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45989.062314467592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45989.062314467592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45989.062314467592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45989.062314467592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45989.062314467592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45989.062314467592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45989.062314467592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45989.062314467592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45989.062314467592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45989.062314467592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45989.062314467592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45989.062314467592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45989.062314467592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45989.062314467592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45989.062314467592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45989.062314467592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45989.062314467592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45989.062314467592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45989.062314467592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45989.062314467592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45989.062314467592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45989.062314467592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45989.062314467592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43">
        <f ca="1">IFERROR(NOW()-F50,"")</f>
        <v>45989.062314467592</v>
      </c>
      <c r="H50" s="38"/>
      <c r="I50" s="37" t="str">
        <f>IFERROR(VLOOKUP(D50,DB!A:F,6,0),"")</f>
        <v/>
      </c>
      <c r="J50" s="37" t="str">
        <f>IFERROR(VLOOKUP(D50,DB!A:G,7,0),"")</f>
        <v/>
      </c>
      <c r="K50" s="37"/>
      <c r="L50" s="37" t="str">
        <f>IFERROR(VLOOKUP(D50,DB!A:I,9,0),"")</f>
        <v/>
      </c>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row r="59" spans="1:12">
      <c r="A59" s="103"/>
      <c r="B59" s="103"/>
      <c r="C59" s="103"/>
      <c r="D59" s="103"/>
      <c r="E59" s="103"/>
      <c r="F59" s="146"/>
      <c r="G59" s="105"/>
      <c r="H59" s="146"/>
      <c r="I59" s="103"/>
      <c r="J59" s="103"/>
      <c r="K59" s="103"/>
      <c r="L59" s="103"/>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4.398437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39131</v>
      </c>
      <c r="B2" s="123" t="str">
        <f>IFERROR(VLOOKUP(D2,DB!A:K,11,0),"")</f>
        <v>R6</v>
      </c>
      <c r="C2" s="124">
        <v>2</v>
      </c>
      <c r="D2" s="124" t="s">
        <v>39000</v>
      </c>
      <c r="E2" s="106" t="s">
        <v>39021</v>
      </c>
      <c r="F2" s="125"/>
      <c r="G2" s="72">
        <f ca="1">IFERROR(NOW()-F2,"-")</f>
        <v>45989.062314236115</v>
      </c>
      <c r="H2" s="125">
        <v>45989.027511574073</v>
      </c>
      <c r="I2" s="123" t="str">
        <f>IFERROR(VLOOKUP(D2,DB!A:F,6,0),"")</f>
        <v>Generator-SG</v>
      </c>
      <c r="J2" s="123" t="str">
        <f>IFERROR(VLOOKUP(D2,DB!A:G,7,0),"")</f>
        <v>Dead</v>
      </c>
      <c r="K2" s="126" t="s">
        <v>39132</v>
      </c>
      <c r="L2" s="127" t="str">
        <f>IFERROR(VLOOKUP(D2,DB!A:I,9,0),"")</f>
        <v>Latis</v>
      </c>
    </row>
    <row r="3" spans="1:16382" ht="31.5" customHeight="1">
      <c r="A3" s="122"/>
      <c r="B3" s="123" t="str">
        <f>IFERROR(VLOOKUP(D3,DB!A:K,11,0),"")</f>
        <v/>
      </c>
      <c r="C3" s="124"/>
      <c r="D3" s="121"/>
      <c r="E3" s="106"/>
      <c r="F3" s="125"/>
      <c r="G3" s="72">
        <f ca="1">IFERROR(NOW()-F3,"-")</f>
        <v>45989.062314236115</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ca="1">IFERROR(NOW()-F4,"-")</f>
        <v>45989.062314236115</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1"/>
      <c r="E5" s="106"/>
      <c r="F5" s="125"/>
      <c r="G5" s="72">
        <f ca="1">IFERROR(NOW()-F5,"-")</f>
        <v>45989.062314236115</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45989.062314236115</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ca="1">IFERROR(NOW()-F7,"-")</f>
        <v>45989.062314236115</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45989.062314467592</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45989.062314467592</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45989.062314467592</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45989.062314467592</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1"/>
      <c r="E12" s="106"/>
      <c r="F12" s="125"/>
      <c r="G12" s="72">
        <f ca="1">IFERROR(NOW()-F12,"-")</f>
        <v>45989.062314467592</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45989.062314467592</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45989.062314467592</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45989.062314467592</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45989.062314467592</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45989.062314467592</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45989.062314467592</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45989.062314467592</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45989.062314467592</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45989.062314467592</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45989.062314467592</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45989.062314467592</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45989.062314467592</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2025-11-27T22:31:34Z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